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omments3.xml" ContentType="application/vnd.openxmlformats-officedocument.spreadsheetml.comments+xml"/>
  <Override PartName="/xl/drawings/drawing5.xml" ContentType="application/vnd.openxmlformats-officedocument.drawing+xml"/>
  <Override PartName="/xl/comments4.xml" ContentType="application/vnd.openxmlformats-officedocument.spreadsheetml.comments+xml"/>
  <Override PartName="/xl/drawings/drawing6.xml" ContentType="application/vnd.openxmlformats-officedocument.drawing+xml"/>
  <Override PartName="/xl/comments5.xml" ContentType="application/vnd.openxmlformats-officedocument.spreadsheetml.comments+xml"/>
  <Override PartName="/xl/drawings/drawing7.xml" ContentType="application/vnd.openxmlformats-officedocument.drawing+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768" windowWidth="14808" windowHeight="6120" tabRatio="973" activeTab="2"/>
  </bookViews>
  <sheets>
    <sheet name="Cover" sheetId="6" r:id="rId1"/>
    <sheet name="Report" sheetId="7" r:id="rId2"/>
    <sheet name="Deal Type (ISR)" sheetId="9" r:id="rId3"/>
    <sheet name="Restrict Solomon Interface" sheetId="8" r:id="rId4"/>
    <sheet name="Import Cut-off" sheetId="12" r:id="rId5"/>
    <sheet name="Import_Template" sheetId="13" r:id="rId6"/>
    <sheet name="BM Approve Cut-off" sheetId="10" r:id="rId7"/>
    <sheet name="ACR Approve Cut-off" sheetId="11" r:id="rId8"/>
    <sheet name="Export Mass File" sheetId="14" r:id="rId9"/>
    <sheet name="AuditReport for BM" sheetId="15" r:id="rId10"/>
    <sheet name="AuditReport for ACR" sheetId="16" r:id="rId11"/>
    <sheet name="Template Audit Trail Report" sheetId="17" r:id="rId12"/>
    <sheet name="Reject Claim before FAD" sheetId="18" r:id="rId13"/>
    <sheet name="Template Reject Claim Report" sheetId="19" r:id="rId14"/>
    <sheet name="After Cutover" sheetId="20" r:id="rId15"/>
    <sheet name="Calculate Remaining" sheetId="21" r:id="rId16"/>
    <sheet name="Stop Deal Validation" sheetId="22" r:id="rId17"/>
    <sheet name="Proceed Claim" sheetId="23" r:id="rId18"/>
    <sheet name="Merge Claim" sheetId="24" r:id="rId19"/>
  </sheets>
  <definedNames>
    <definedName name="_xlnm._FilterDatabase" localSheetId="1" hidden="1">Report!$K$3:$K$21</definedName>
    <definedName name="_Toc405890813" localSheetId="1">Report!$D$6</definedName>
  </definedNames>
  <calcPr calcId="162913"/>
</workbook>
</file>

<file path=xl/calcChain.xml><?xml version="1.0" encoding="utf-8"?>
<calcChain xmlns="http://schemas.openxmlformats.org/spreadsheetml/2006/main">
  <c r="F4" i="20" l="1"/>
  <c r="E4" i="20"/>
  <c r="E4" i="18"/>
  <c r="F4" i="18"/>
  <c r="F4" i="16"/>
  <c r="E4" i="16"/>
  <c r="F4" i="15"/>
  <c r="E4" i="15"/>
  <c r="F4" i="14"/>
  <c r="E4" i="14"/>
  <c r="C4" i="20" l="1"/>
  <c r="D4" i="20"/>
  <c r="G4" i="20"/>
  <c r="G4" i="21"/>
  <c r="F4" i="21"/>
  <c r="E4" i="21"/>
  <c r="D4" i="21"/>
  <c r="C4" i="21"/>
  <c r="G4" i="18"/>
  <c r="G4" i="22"/>
  <c r="F4" i="22"/>
  <c r="E4" i="22"/>
  <c r="D4" i="22"/>
  <c r="C4" i="22"/>
  <c r="G4" i="23"/>
  <c r="F4" i="23"/>
  <c r="E4" i="23"/>
  <c r="D4" i="23"/>
  <c r="C4" i="23"/>
  <c r="F4" i="24"/>
  <c r="E4" i="24"/>
  <c r="D4" i="24"/>
  <c r="C4" i="24"/>
  <c r="G4" i="24"/>
  <c r="E17" i="7"/>
  <c r="E14" i="7"/>
  <c r="E18" i="7"/>
  <c r="E15" i="7"/>
  <c r="E16" i="7"/>
  <c r="D4" i="18" l="1"/>
  <c r="C4" i="18"/>
  <c r="G4" i="16"/>
  <c r="D4" i="16"/>
  <c r="C4" i="16"/>
  <c r="G4" i="15"/>
  <c r="D4" i="15"/>
  <c r="C4" i="15"/>
  <c r="E11" i="7"/>
  <c r="E12" i="7"/>
  <c r="E13" i="7"/>
  <c r="G4" i="14" l="1"/>
  <c r="D4" i="14"/>
  <c r="C4" i="14"/>
  <c r="E10" i="7"/>
  <c r="F4" i="12" l="1"/>
  <c r="E4" i="12"/>
  <c r="D4" i="12"/>
  <c r="C4" i="12"/>
  <c r="E7" i="7"/>
  <c r="G4" i="8" l="1"/>
  <c r="F4" i="8"/>
  <c r="E4" i="8"/>
  <c r="D4" i="8"/>
  <c r="C4" i="8"/>
  <c r="E6" i="7"/>
  <c r="G4" i="11" l="1"/>
  <c r="F4" i="11"/>
  <c r="E4" i="11"/>
  <c r="D4" i="11"/>
  <c r="C4" i="11"/>
  <c r="G4" i="10"/>
  <c r="F4" i="10"/>
  <c r="E4" i="10"/>
  <c r="D4" i="10"/>
  <c r="C4" i="10"/>
  <c r="E9" i="7"/>
  <c r="E8" i="7"/>
  <c r="J73" i="13" l="1"/>
  <c r="G4" i="12"/>
  <c r="G4" i="9" l="1"/>
  <c r="F4" i="9"/>
  <c r="E4" i="9"/>
  <c r="D4" i="9"/>
  <c r="C4" i="9"/>
  <c r="F9" i="7"/>
  <c r="G13" i="7"/>
  <c r="H16" i="7"/>
  <c r="E5" i="7"/>
  <c r="F7" i="7"/>
  <c r="G18" i="7"/>
  <c r="H10" i="7"/>
  <c r="F10" i="7"/>
  <c r="G15" i="7"/>
  <c r="F18" i="7"/>
  <c r="H15" i="7"/>
  <c r="G6" i="7"/>
  <c r="H6" i="7"/>
  <c r="H18" i="7"/>
  <c r="H11" i="7"/>
  <c r="F14" i="7"/>
  <c r="H8" i="7"/>
  <c r="F5" i="7"/>
  <c r="G12" i="7"/>
  <c r="F13" i="7"/>
  <c r="H13" i="7"/>
  <c r="F8" i="7"/>
  <c r="G7" i="7"/>
  <c r="H14" i="7"/>
  <c r="F15" i="7"/>
  <c r="G8" i="7"/>
  <c r="F6" i="7"/>
  <c r="G9" i="7"/>
  <c r="H9" i="7"/>
  <c r="G16" i="7"/>
  <c r="H17" i="7"/>
  <c r="G17" i="7"/>
  <c r="H7" i="7"/>
  <c r="G14" i="7"/>
  <c r="H12" i="7"/>
  <c r="F17" i="7"/>
  <c r="G5" i="7"/>
  <c r="F16" i="7"/>
  <c r="G11" i="7"/>
  <c r="F11" i="7"/>
  <c r="F12" i="7"/>
  <c r="G10" i="7"/>
  <c r="H5" i="7"/>
  <c r="J12" i="7" l="1"/>
  <c r="I12" i="7"/>
  <c r="K12" i="7" s="1"/>
  <c r="J11" i="7"/>
  <c r="I11" i="7"/>
  <c r="K11" i="7" s="1"/>
  <c r="J15" i="7"/>
  <c r="I15" i="7"/>
  <c r="K15" i="7" s="1"/>
  <c r="J16" i="7"/>
  <c r="I16" i="7"/>
  <c r="K16" i="7" s="1"/>
  <c r="I17" i="7"/>
  <c r="K17" i="7" s="1"/>
  <c r="J17" i="7"/>
  <c r="J13" i="7"/>
  <c r="I13" i="7"/>
  <c r="K13" i="7" s="1"/>
  <c r="J10" i="7"/>
  <c r="I10" i="7"/>
  <c r="K10" i="7" s="1"/>
  <c r="I8" i="7"/>
  <c r="K8" i="7" s="1"/>
  <c r="J8" i="7"/>
  <c r="J18" i="7"/>
  <c r="I18" i="7"/>
  <c r="K18" i="7" s="1"/>
  <c r="I14" i="7"/>
  <c r="K14" i="7" s="1"/>
  <c r="J14" i="7"/>
  <c r="J7" i="7"/>
  <c r="I7" i="7"/>
  <c r="K7" i="7" s="1"/>
  <c r="J9" i="7"/>
  <c r="I9" i="7"/>
  <c r="K9" i="7" s="1"/>
  <c r="J5" i="7"/>
  <c r="I5" i="7"/>
  <c r="K5" i="7" l="1"/>
  <c r="H20" i="7"/>
  <c r="G20" i="7"/>
  <c r="F20" i="7"/>
  <c r="E20" i="7"/>
  <c r="I6" i="7" l="1"/>
  <c r="J6" i="7"/>
  <c r="J20" i="7" s="1"/>
  <c r="K6" i="7" l="1"/>
  <c r="I20" i="7"/>
  <c r="I21" i="7"/>
  <c r="K20" i="7" l="1"/>
  <c r="F21" i="7"/>
  <c r="G21" i="7"/>
  <c r="E21" i="7"/>
  <c r="H21" i="7"/>
</calcChain>
</file>

<file path=xl/comments1.xml><?xml version="1.0" encoding="utf-8"?>
<comments xmlns="http://schemas.openxmlformats.org/spreadsheetml/2006/main">
  <authors>
    <author>Author</author>
  </authors>
  <commentList>
    <comment ref="G6" authorId="0" shapeId="0">
      <text>
        <r>
          <rPr>
            <b/>
            <sz val="8"/>
            <color indexed="81"/>
            <rFont val="Tahoma"/>
            <family val="2"/>
          </rPr>
          <t>Author:</t>
        </r>
        <r>
          <rPr>
            <sz val="8"/>
            <color indexed="81"/>
            <rFont val="Tahoma"/>
            <family val="2"/>
          </rPr>
          <t xml:space="preserve">
P: Passed
F: Failed
N: Not yet tested
C: Cancelled</t>
        </r>
      </text>
    </comment>
  </commentList>
</comments>
</file>

<file path=xl/comments10.xml><?xml version="1.0" encoding="utf-8"?>
<comments xmlns="http://schemas.openxmlformats.org/spreadsheetml/2006/main">
  <authors>
    <author>Author</author>
  </authors>
  <commentList>
    <comment ref="H7" authorId="0" shapeId="0">
      <text>
        <r>
          <rPr>
            <sz val="9"/>
            <color indexed="81"/>
            <rFont val="Tahoma"/>
            <family val="2"/>
          </rPr>
          <t xml:space="preserve">ISR + cut off running &gt; available budget
</t>
        </r>
      </text>
    </comment>
  </commentList>
</comments>
</file>

<file path=xl/comments2.xml><?xml version="1.0" encoding="utf-8"?>
<comments xmlns="http://schemas.openxmlformats.org/spreadsheetml/2006/main">
  <authors>
    <author>Author</author>
  </authors>
  <commentList>
    <comment ref="A1" authorId="0" shapeId="0">
      <text>
        <r>
          <rPr>
            <b/>
            <sz val="9"/>
            <color indexed="81"/>
            <rFont val="Tahoma"/>
            <family val="2"/>
          </rPr>
          <t>Author:</t>
        </r>
        <r>
          <rPr>
            <sz val="9"/>
            <color indexed="81"/>
            <rFont val="Tahoma"/>
            <family val="2"/>
          </rPr>
          <t xml:space="preserve">
- Mandatory
- Valid Deal ID </t>
        </r>
      </text>
    </comment>
    <comment ref="G1" authorId="0" shapeId="0">
      <text>
        <r>
          <rPr>
            <b/>
            <sz val="9"/>
            <color indexed="81"/>
            <rFont val="Tahoma"/>
            <family val="2"/>
          </rPr>
          <t>Author:</t>
        </r>
        <r>
          <rPr>
            <sz val="9"/>
            <color indexed="81"/>
            <rFont val="Tahoma"/>
            <family val="2"/>
          </rPr>
          <t xml:space="preserve">
- Mandatory
- Valid ship-to-code </t>
        </r>
      </text>
    </comment>
    <comment ref="I1" authorId="0" shapeId="0">
      <text>
        <r>
          <rPr>
            <b/>
            <sz val="9"/>
            <color indexed="81"/>
            <rFont val="Tahoma"/>
            <family val="2"/>
          </rPr>
          <t>Author:</t>
        </r>
        <r>
          <rPr>
            <sz val="9"/>
            <color indexed="81"/>
            <rFont val="Tahoma"/>
            <family val="2"/>
          </rPr>
          <t xml:space="preserve">
- Optional
- Format 'YYYYMM'</t>
        </r>
      </text>
    </comment>
    <comment ref="J1" authorId="0" shapeId="0">
      <text>
        <r>
          <rPr>
            <b/>
            <sz val="9"/>
            <color indexed="81"/>
            <rFont val="Tahoma"/>
            <family val="2"/>
          </rPr>
          <t>Author:</t>
        </r>
        <r>
          <rPr>
            <sz val="9"/>
            <color indexed="81"/>
            <rFont val="Tahoma"/>
            <family val="2"/>
          </rPr>
          <t xml:space="preserve">
- Mandaroty
- Number
- No decimal</t>
        </r>
      </text>
    </comment>
  </commentList>
</comments>
</file>

<file path=xl/comments3.xml><?xml version="1.0" encoding="utf-8"?>
<comments xmlns="http://schemas.openxmlformats.org/spreadsheetml/2006/main">
  <authors>
    <author>Author</author>
  </authors>
  <commentList>
    <comment ref="G6" authorId="0" shapeId="0">
      <text>
        <r>
          <rPr>
            <b/>
            <sz val="8"/>
            <color indexed="81"/>
            <rFont val="Tahoma"/>
            <family val="2"/>
          </rPr>
          <t>Author:</t>
        </r>
        <r>
          <rPr>
            <sz val="8"/>
            <color indexed="81"/>
            <rFont val="Tahoma"/>
            <family val="2"/>
          </rPr>
          <t xml:space="preserve">
P: Passed
F: Failed
N: Not yet tested
C: Cancelled</t>
        </r>
      </text>
    </comment>
  </commentList>
</comments>
</file>

<file path=xl/comments4.xml><?xml version="1.0" encoding="utf-8"?>
<comments xmlns="http://schemas.openxmlformats.org/spreadsheetml/2006/main">
  <authors>
    <author>Author</author>
  </authors>
  <commentList>
    <comment ref="G6" authorId="0" shapeId="0">
      <text>
        <r>
          <rPr>
            <b/>
            <sz val="8"/>
            <color indexed="81"/>
            <rFont val="Tahoma"/>
            <family val="2"/>
          </rPr>
          <t>Author:</t>
        </r>
        <r>
          <rPr>
            <sz val="8"/>
            <color indexed="81"/>
            <rFont val="Tahoma"/>
            <family val="2"/>
          </rPr>
          <t xml:space="preserve">
P: Passed
F: Failed
N: Not yet tested
C: Cancelled</t>
        </r>
      </text>
    </comment>
  </commentList>
</comments>
</file>

<file path=xl/comments5.xml><?xml version="1.0" encoding="utf-8"?>
<comments xmlns="http://schemas.openxmlformats.org/spreadsheetml/2006/main">
  <authors>
    <author>Author</author>
  </authors>
  <commentList>
    <comment ref="G6" authorId="0" shapeId="0">
      <text>
        <r>
          <rPr>
            <b/>
            <sz val="8"/>
            <color indexed="81"/>
            <rFont val="Tahoma"/>
            <family val="2"/>
          </rPr>
          <t>Author:</t>
        </r>
        <r>
          <rPr>
            <sz val="8"/>
            <color indexed="81"/>
            <rFont val="Tahoma"/>
            <family val="2"/>
          </rPr>
          <t xml:space="preserve">
P: Passed
F: Failed
N: Not yet tested
C: Cancelled</t>
        </r>
      </text>
    </comment>
  </commentList>
</comments>
</file>

<file path=xl/comments6.xml><?xml version="1.0" encoding="utf-8"?>
<comments xmlns="http://schemas.openxmlformats.org/spreadsheetml/2006/main">
  <authors>
    <author>Author</author>
  </authors>
  <commentList>
    <comment ref="G6" authorId="0" shapeId="0">
      <text>
        <r>
          <rPr>
            <b/>
            <sz val="8"/>
            <color indexed="81"/>
            <rFont val="Tahoma"/>
            <family val="2"/>
          </rPr>
          <t>Author:</t>
        </r>
        <r>
          <rPr>
            <sz val="8"/>
            <color indexed="81"/>
            <rFont val="Tahoma"/>
            <family val="2"/>
          </rPr>
          <t xml:space="preserve">
P: Passed
F: Failed
N: Not yet tested
C: Cancelled</t>
        </r>
      </text>
    </comment>
  </commentList>
</comments>
</file>

<file path=xl/comments7.xml><?xml version="1.0" encoding="utf-8"?>
<comments xmlns="http://schemas.openxmlformats.org/spreadsheetml/2006/main">
  <authors>
    <author>Author</author>
  </authors>
  <commentList>
    <comment ref="E9" authorId="0" shapeId="0">
      <text>
        <r>
          <rPr>
            <b/>
            <sz val="8"/>
            <color indexed="81"/>
            <rFont val="Tahoma"/>
            <family val="2"/>
          </rPr>
          <t>Author:</t>
        </r>
        <r>
          <rPr>
            <sz val="8"/>
            <color indexed="81"/>
            <rFont val="Tahoma"/>
            <family val="2"/>
          </rPr>
          <t xml:space="preserve">
P: Passed
F: Failed
N: Not yet tested
C: Cancelled</t>
        </r>
      </text>
    </comment>
  </commentList>
</comments>
</file>

<file path=xl/comments8.xml><?xml version="1.0" encoding="utf-8"?>
<comments xmlns="http://schemas.openxmlformats.org/spreadsheetml/2006/main">
  <authors>
    <author>Author</author>
  </authors>
  <commentList>
    <comment ref="E8" authorId="0" shapeId="0">
      <text>
        <r>
          <rPr>
            <b/>
            <sz val="8"/>
            <color indexed="81"/>
            <rFont val="Tahoma"/>
            <family val="2"/>
          </rPr>
          <t>Author:</t>
        </r>
        <r>
          <rPr>
            <sz val="8"/>
            <color indexed="81"/>
            <rFont val="Tahoma"/>
            <family val="2"/>
          </rPr>
          <t xml:space="preserve">
P: Passed
F: Failed
N: Not yet tested
C: Cancelled</t>
        </r>
      </text>
    </comment>
  </commentList>
</comments>
</file>

<file path=xl/comments9.xml><?xml version="1.0" encoding="utf-8"?>
<comments xmlns="http://schemas.openxmlformats.org/spreadsheetml/2006/main">
  <authors>
    <author>Author</author>
  </authors>
  <commentList>
    <comment ref="E8" authorId="0" shapeId="0">
      <text>
        <r>
          <rPr>
            <b/>
            <sz val="8"/>
            <color indexed="81"/>
            <rFont val="Tahoma"/>
            <family val="2"/>
          </rPr>
          <t>Author:</t>
        </r>
        <r>
          <rPr>
            <sz val="8"/>
            <color indexed="81"/>
            <rFont val="Tahoma"/>
            <family val="2"/>
          </rPr>
          <t xml:space="preserve">
P: Passed
F: Failed
N: Not yet tested
C: Cancelled</t>
        </r>
      </text>
    </comment>
  </commentList>
</comments>
</file>

<file path=xl/sharedStrings.xml><?xml version="1.0" encoding="utf-8"?>
<sst xmlns="http://schemas.openxmlformats.org/spreadsheetml/2006/main" count="4647" uniqueCount="1065">
  <si>
    <t>Test Case Description</t>
  </si>
  <si>
    <t>Note</t>
  </si>
  <si>
    <t>Test Case Result</t>
  </si>
  <si>
    <t>Observed Result</t>
  </si>
  <si>
    <t>Expected Result</t>
  </si>
  <si>
    <t>Step to Verify</t>
  </si>
  <si>
    <t>TC_ID</t>
  </si>
  <si>
    <t xml:space="preserve">Project name: </t>
  </si>
  <si>
    <t>Creator:</t>
  </si>
  <si>
    <t>Create date:</t>
  </si>
  <si>
    <t>Program name:</t>
  </si>
  <si>
    <t>Reviewer:</t>
  </si>
  <si>
    <t>Review date:</t>
  </si>
  <si>
    <t>Module name:</t>
  </si>
  <si>
    <t>Approver:</t>
  </si>
  <si>
    <t>Approve date:</t>
  </si>
  <si>
    <t>RECORD OF CHANGES</t>
  </si>
  <si>
    <t>*A - Added M - Modified D - Deleted</t>
  </si>
  <si>
    <t>Effective Date</t>
  </si>
  <si>
    <t>Changed Items</t>
  </si>
  <si>
    <t>A, M, D *</t>
  </si>
  <si>
    <t>Change Description</t>
  </si>
  <si>
    <t>Version</t>
  </si>
  <si>
    <t>A</t>
  </si>
  <si>
    <t>Document Checklist</t>
  </si>
  <si>
    <t>CuongVX</t>
  </si>
  <si>
    <t>TEST REPORT</t>
  </si>
  <si>
    <t>#</t>
  </si>
  <si>
    <t>Sheet ID</t>
  </si>
  <si>
    <t>Passed</t>
  </si>
  <si>
    <t>Failed</t>
  </si>
  <si>
    <t>Total</t>
  </si>
  <si>
    <t>Total test case open</t>
  </si>
  <si>
    <t>Percent
Passed</t>
  </si>
  <si>
    <t>Insert above this row</t>
  </si>
  <si>
    <t>Rate</t>
  </si>
  <si>
    <t>-</t>
  </si>
  <si>
    <t>Pending</t>
  </si>
  <si>
    <t>Test Environment</t>
  </si>
  <si>
    <t>Priority</t>
  </si>
  <si>
    <t>Name</t>
  </si>
  <si>
    <t>Not yet tested</t>
  </si>
  <si>
    <t>NUTI Promotion cutover (ID)</t>
  </si>
  <si>
    <t>NUTI</t>
  </si>
  <si>
    <t>Not Yet Test</t>
  </si>
  <si>
    <t>22/12/2014</t>
  </si>
  <si>
    <t>Create</t>
  </si>
  <si>
    <t>Restrict Solomon interface after cutover</t>
  </si>
  <si>
    <t>RSI_01</t>
  </si>
  <si>
    <t>RSI_02</t>
  </si>
  <si>
    <t>RSI_03</t>
  </si>
  <si>
    <t>RSI_04</t>
  </si>
  <si>
    <t>RSI_05</t>
  </si>
  <si>
    <t>RSI_06</t>
  </si>
  <si>
    <t>RSI_07</t>
  </si>
  <si>
    <t>RSI_08</t>
  </si>
  <si>
    <t>Create Restrict Solomon Interface test case</t>
  </si>
  <si>
    <t>0.2</t>
  </si>
  <si>
    <t>NhanBH</t>
  </si>
  <si>
    <t>Restrict Solomon Interface</t>
  </si>
  <si>
    <t>NGDMS Appliance screen</t>
  </si>
  <si>
    <t>Verify NGDMS Appliance screen is same as template</t>
  </si>
  <si>
    <t>verify "Select Ship to" combo box will be disable when user select multi customer by "…"button</t>
  </si>
  <si>
    <t>Verify searching result will display correct ship to list in ISR follow filter condition</t>
  </si>
  <si>
    <t>Verify user can delete "ship to" out of FPT_NGDMSCutover_MigratedCustList table</t>
  </si>
  <si>
    <t>Verify Delete link will be disable when user click Complete button of Ship To</t>
  </si>
  <si>
    <t>Verify user can not delete completed Ship To</t>
  </si>
  <si>
    <t>Update data to FPT_NGDMSCutover_MigratedCustList table</t>
  </si>
  <si>
    <t>Verify Cut-off Date and Golive Date is mandatory when user want to add Ship To to NGDMS</t>
  </si>
  <si>
    <t>Verify Cut-off Date and Golive Date must &gt;= current date when user want to add Ship To to NGDMS</t>
  </si>
  <si>
    <t>Verify Cut-off Date must &lt;= Golive Date when user want to add Ship To to NGDMS</t>
  </si>
  <si>
    <t>Verify Cut-off Date and Golive Date will be insert successfully to FPT_NGDMSCutover_MigratedCustList table</t>
  </si>
  <si>
    <t>Verify claim by Solomon interface of Ship To will be rejected when Cut-off Date of it &lt; Current Date</t>
  </si>
  <si>
    <t>RSI_09</t>
  </si>
  <si>
    <t>RSI_10</t>
  </si>
  <si>
    <t>RSI_11</t>
  </si>
  <si>
    <t>RSI_12</t>
  </si>
  <si>
    <t>RSI_13</t>
  </si>
  <si>
    <t>Verify claim by Solomon interface of Ship To will be not rejected when Cut-off Date of it &gt; Current Date</t>
  </si>
  <si>
    <t>Verify claim by Solomon interface of Ship To will be not rejected when Cut-off Date of it = Current Date</t>
  </si>
  <si>
    <t>RSI_14</t>
  </si>
  <si>
    <t>Verify Solomon interface except Claim of Shipt To will not be rejected when Cut-off Date of it &lt; Current Date</t>
  </si>
  <si>
    <t>RSI_15</t>
  </si>
  <si>
    <t>1. Go to NGDMS Appliance screen
2. Check UI of this screen</t>
  </si>
  <si>
    <t>UI is same as template</t>
  </si>
  <si>
    <t>1. Go to NGDMS Appliance screen
2. click "…" button
3. select multi Ship To</t>
  </si>
  <si>
    <t>"Select Ship to" combo box will be disable when user select multi customer by "…"button</t>
  </si>
  <si>
    <t>1. Go to NGDMS Appliance screen
2. Enter filtering condition
3. grid view will load correct data</t>
  </si>
  <si>
    <t>grid view will load correct data</t>
  </si>
  <si>
    <t>1. Go to NGDMS Appliance screen
2. Click Delete one Ship To</t>
  </si>
  <si>
    <t>selected Ship To will be updated Cut-off Date and Golive Date to FPT_NGDMSCutover_MigratedCustList table
if selected Ship To does not exist in  then they will be insert to table</t>
  </si>
  <si>
    <t>Deleted Ship To will be remove on grid view
Deleted Ship To will be delete in FPT_NGDMSCutover_MigratedCustList table</t>
  </si>
  <si>
    <t>1. Go to NGDMS Appliance screen
2. Click Complete one Ship To</t>
  </si>
  <si>
    <t xml:space="preserve"> Delete link will be disable</t>
  </si>
  <si>
    <t>1. Go to NGDMS Appliance screen
2. search completed Ship To</t>
  </si>
  <si>
    <t>claim by Solomon interface of Ship To is rejected</t>
  </si>
  <si>
    <t>claim by Solomon interface of Ship To is not rejected</t>
  </si>
  <si>
    <t>Solomon interface except Claim of Ship To is not rejected</t>
  </si>
  <si>
    <t>Create test case done</t>
  </si>
  <si>
    <t>Indicate ISR deal type when create deal</t>
  </si>
  <si>
    <t>Cancelled</t>
  </si>
  <si>
    <t>No</t>
  </si>
  <si>
    <t>Description</t>
  </si>
  <si>
    <t>Pre-condition</t>
  </si>
  <si>
    <t>Steps</t>
  </si>
  <si>
    <t>Actual Result</t>
  </si>
  <si>
    <t>Status</t>
  </si>
  <si>
    <t>Test environment</t>
  </si>
  <si>
    <t>Create New Deal Screen</t>
  </si>
  <si>
    <t>Verify required field Deal Type (ISR)</t>
  </si>
  <si>
    <t>Go to Create New Deal screen</t>
  </si>
  <si>
    <t>There is a required field Deal Type (ISR). Its format is a combobox.</t>
  </si>
  <si>
    <t>http://10.88.4.62/NUTI2014/</t>
  </si>
  <si>
    <t xml:space="preserve">v001.r635-20141210
v001.r654-20141211 
v001.r658-20141211 
</t>
  </si>
  <si>
    <t>Verify default value of Deal Type (ISR) combobox</t>
  </si>
  <si>
    <t>Default value of Deal Type (ISR) is the same with Interface Type = blank</t>
  </si>
  <si>
    <t xml:space="preserve">v001.r635-20141210 
</t>
  </si>
  <si>
    <t>Verify list data of Interface Type combobox</t>
  </si>
  <si>
    <t>System loads data in DB as below:
+ DMS
+ Express
+ Perfect Store
+ Non-DMS
+ NA</t>
  </si>
  <si>
    <t xml:space="preserve">v001.r661-20141212
</t>
  </si>
  <si>
    <t>Verify list data of Deal Type (ISR) combobox</t>
  </si>
  <si>
    <t>System loads data in DB as below:
+ Auto
+ OD
+ VDC
+ Express
+ Loyalty
+ SPW
+ PS
+ iSC
+ NA</t>
  </si>
  <si>
    <t>List box chưa được sort (v001.r635-20141210)</t>
  </si>
  <si>
    <t>Verify system not auto fill Interface Type when selecting Deal Type ISR</t>
  </si>
  <si>
    <t>1. Go to Create New Deal screen
2. Select Interface Type = Express
3. Select Deal Type ISR = Perfect Store</t>
  </si>
  <si>
    <t>System not auto fill Interface Type = Perfect Store</t>
  </si>
  <si>
    <t>Verify screen auto loads values of Deal Type (ISR) which bases on selected values of interface Type (except Express, Non-DMS)</t>
  </si>
  <si>
    <t>1. Go to Create New Deal screen
2. Select Interface Type = DMS</t>
  </si>
  <si>
    <t>Deal Type (ISR) = Auto and not allow user to re-select Deal Type (ISR)</t>
  </si>
  <si>
    <t>1. Go to Create New Deal screen
2. Select Interface Type = PS</t>
  </si>
  <si>
    <t>Deal Type (ISR) = PS and not allow user to re-select Deal Type (ISR)</t>
  </si>
  <si>
    <t>1. Go to Create New Deal screen
2. Select Interface Type = NA</t>
  </si>
  <si>
    <t>Deal Type (ISR) = NA and not allow user to re-select Deal Type (ISR)</t>
  </si>
  <si>
    <t>Verify user can select any values of Deal Type (ISR) when Interface Type = Express</t>
  </si>
  <si>
    <t>1. Go to Create New Deal screen
2. Select Interface Type = Express</t>
  </si>
  <si>
    <t>User can select any values in Deal Type (ISR) list box</t>
  </si>
  <si>
    <t>Verify user can select any values of Deal Type (ISR) when Interface Type = Non-DMS</t>
  </si>
  <si>
    <t>1. Go to Create New Deal screen
2. Select Interface Type = Non-DMS</t>
  </si>
  <si>
    <t>Verify user cannot edit value of Deal Type combobox</t>
  </si>
  <si>
    <t>- System gets values from Deal Type master in DB and loads them in Deal Type combobox
- User cannot edit values in Deal Type combobox, only select the value.</t>
  </si>
  <si>
    <t xml:space="preserve">v001.r654-20141211 
</t>
  </si>
  <si>
    <t>Verify user cannot create new deal if not to select Deal Type ISR</t>
  </si>
  <si>
    <t>1. Go to Create New Deal screen
2. Key in and select required fields
3. Not to select Deal Type (ISR)
4. Click Save button</t>
  </si>
  <si>
    <t>System displays warning message and not to save new deal successfully</t>
  </si>
  <si>
    <t>Save successfully when Deal Type ISR = blank (v001.r635-20141210 )</t>
  </si>
  <si>
    <t>Verify user creates new deal successfully when selecting Deal Type (ISR)</t>
  </si>
  <si>
    <t>1. Go to Create New Deal screen
2. Key in and select required fields
3. Select Deal Type (ISR)
4. Click Save button</t>
  </si>
  <si>
    <r>
      <t>- System saves information (</t>
    </r>
    <r>
      <rPr>
        <sz val="11"/>
        <color rgb="FFFF0000"/>
        <rFont val="Calibri"/>
        <family val="2"/>
        <scheme val="minor"/>
      </rPr>
      <t>Deal Type Code</t>
    </r>
    <r>
      <rPr>
        <sz val="11"/>
        <color theme="1"/>
        <rFont val="Calibri"/>
        <family val="2"/>
        <scheme val="minor"/>
      </rPr>
      <t>) of new deal in DB successfully
- Check information (</t>
    </r>
    <r>
      <rPr>
        <sz val="11"/>
        <color rgb="FFFF0000"/>
        <rFont val="Calibri"/>
        <family val="2"/>
        <scheme val="minor"/>
      </rPr>
      <t>Deal Type Code</t>
    </r>
    <r>
      <rPr>
        <sz val="11"/>
        <color theme="1"/>
        <rFont val="Calibri"/>
        <family val="2"/>
        <scheme val="minor"/>
      </rPr>
      <t>) of new deal in file PromotionHeaderAndBudget.xml is correct.</t>
    </r>
  </si>
  <si>
    <t>Hien tai khong xuat file xml khi Interface Type = Non-DMS.
Expected: tất cả deal đều xuất file trừ khi chọn Deal Type ISR = Non-DMS or N/A (v001.r635-20141210)</t>
  </si>
  <si>
    <t xml:space="preserve">v001.r658-20141211 </t>
  </si>
  <si>
    <t>Verify screen loads all default values after clicking Reset button</t>
  </si>
  <si>
    <t>1. Go to Create New Deal screen
2. Key in and select required fields
3. Select Deal Type (ISR)
4. Click Reset button</t>
  </si>
  <si>
    <t>Screen loads all default values after clicking Reset button</t>
  </si>
  <si>
    <t>Activate Deal Screen</t>
  </si>
  <si>
    <t>Verify required field Deal Type (ISR) in Active Deal screen</t>
  </si>
  <si>
    <t>Go to Activate Deal screen</t>
  </si>
  <si>
    <t>Verify default value of Deal Type (ISR) combobox in Active Deal screen</t>
  </si>
  <si>
    <t>Default value of Deal Type (ISR) = Auto and read-only</t>
  </si>
  <si>
    <t>1. Go to Activate Deal screen
2. Select Interface Type = DMS</t>
  </si>
  <si>
    <t>Sau khi activate 1 deal, qua deal mới thì cho phép edit deal type isr khi chọn interface type = dms</t>
  </si>
  <si>
    <t>1. Go to Activate Deal screen
2. Select Interface Type = PS</t>
  </si>
  <si>
    <t>1. Go to Activate Deal screen
2. Select Interface Type = NA</t>
  </si>
  <si>
    <t>1. Go to Activate Deal screen
2. Select Interface Type = Express</t>
  </si>
  <si>
    <t>1. Go to Activate Deal screen
2. Select Interface Type = Non-DMS</t>
  </si>
  <si>
    <t>Verify user activates deal successfully when selecting Deal Type (ISR)</t>
  </si>
  <si>
    <t>1. Go to Activate Deal screen
2. Key in and select required fields
3. Select Deal Type (ISR)
4. Click Save button</t>
  </si>
  <si>
    <r>
      <t>- System saves information (</t>
    </r>
    <r>
      <rPr>
        <sz val="11"/>
        <color rgb="FFFF0000"/>
        <rFont val="Calibri"/>
        <family val="2"/>
        <scheme val="minor"/>
      </rPr>
      <t>Deal Type Code</t>
    </r>
    <r>
      <rPr>
        <sz val="11"/>
        <color theme="1"/>
        <rFont val="Calibri"/>
        <family val="2"/>
        <scheme val="minor"/>
      </rPr>
      <t>) of new deal in DB successfully
- Check information of new deal in file PromotionHeaderAndBudget.xml is correct.</t>
    </r>
  </si>
  <si>
    <t>1. Go to Activate Deal screen
2. Key in and select required fields
3. Select Deal Type (ISR)
4. Click Reset button</t>
  </si>
  <si>
    <t>Sau khi click Reset, Deal Type ISR = Auto nhưng cho phép select value khác (v001.r635-20141210)</t>
  </si>
  <si>
    <t>Deal Management Screen</t>
  </si>
  <si>
    <t>Verify field Deal Type (ISR) in Deal Management</t>
  </si>
  <si>
    <t>1. Go to Deal Management screen
2. Search Deal
3. Click on Deal ID of a special Deal</t>
  </si>
  <si>
    <t>There is a field Deal Type (ISR). Its format is a combobox.</t>
  </si>
  <si>
    <t>v001.r667-20141212</t>
  </si>
  <si>
    <t>1. Go to Deal Management screen
2. Search Deal</t>
  </si>
  <si>
    <t>Verify user searches successfully with Deal Type (ISR) in Deal Management screen</t>
  </si>
  <si>
    <t>1. Go to Deal Management screen
2. Select Deal Type (ISR)
3. Click Search button</t>
  </si>
  <si>
    <t>System displays search result which has Deal Type (ISR) = selected value.</t>
  </si>
  <si>
    <t>Verify user search all data successfully</t>
  </si>
  <si>
    <t>1. Go to Deal Management screen
2. Click Search button</t>
  </si>
  <si>
    <t>System displays all data successfully</t>
  </si>
  <si>
    <t>Deal Detail Screen</t>
  </si>
  <si>
    <t>Edit Screen</t>
  </si>
  <si>
    <t>Verify there is a Deal Type (ISR) field in Edit Deal screen</t>
  </si>
  <si>
    <t>1. Go to Deal Management screen
2. Search Deal
3. Click on Edit on a special Deal</t>
  </si>
  <si>
    <t>There is a Deal Type (ISR) field. Its format is a combobox.</t>
  </si>
  <si>
    <t>Hiện tại screen ko display field này khi Start date của Deal là ngày quá khứ</t>
  </si>
  <si>
    <t>v001.r635-20141210
v001.r658-20141211
v001.r667-20141212</t>
  </si>
  <si>
    <t>Verify default value of Deal Type (ISR) combobox in Edit Deal screen</t>
  </si>
  <si>
    <t>Default value of Deal Type (ISR) = selected Deal Type ISR at create or activate that deal</t>
  </si>
  <si>
    <t xml:space="preserve">v001.r654-20141211 
v001.r667-20141212
</t>
  </si>
  <si>
    <t>Verify user cannot edit Deal Type ISR if current date equal or greater than (&gt; =) Start Date of Deal</t>
  </si>
  <si>
    <t>Start Date = 11/12/2014
Current Date = 11/12/2014</t>
  </si>
  <si>
    <t>1. Go to Deal Management screen
2. Search Deal
3. Click on Edit on a special Deal
4. Key in and select required fields
5. Select Deal Type (ISR)
6. Click Save button</t>
  </si>
  <si>
    <t>System loads Deal Type ISR read-only</t>
  </si>
  <si>
    <t>v001.r658-20141211
v001.r667-20141212</t>
  </si>
  <si>
    <t>Verify user can edit Deal Type ISR until Start Date of Deal - 1 and no limit the number of change times</t>
  </si>
  <si>
    <t>Start Date = 11/12/2014
Current Date = 10/12/2014</t>
  </si>
  <si>
    <t>Verify user edit deal successfully when selecting Deal Type (ISR)</t>
  </si>
  <si>
    <t>Verify user searches successfully after editting Deal Type (ISR)</t>
  </si>
  <si>
    <t>1. Go to Deal Management screen
2. Select Deal Type (ISR) = OD
3. Click Search button</t>
  </si>
  <si>
    <t>System displays search result which has Deal Type (ISR) = selected value = OD</t>
  </si>
  <si>
    <t>Deal Type (ISR)</t>
  </si>
  <si>
    <t>BM Approve Cut Off Running Actual</t>
  </si>
  <si>
    <t>Verify GUI of BM Approve Cut Off Running Actual</t>
  </si>
  <si>
    <t>1. Log in NUTI with account BM
2. Go to BM Approve Cut Off Running Actual screen</t>
  </si>
  <si>
    <t>Check GUI is the same with template</t>
  </si>
  <si>
    <t>Build v001.r803-20141222</t>
  </si>
  <si>
    <t xml:space="preserve">Verify Status combobox loads four options: All, pending, approve, reject </t>
  </si>
  <si>
    <t>1. Log in NUTI with account BM
2. Go to BM Approve Cut Off Running Actual screen
3. Expend Status combobox</t>
  </si>
  <si>
    <t xml:space="preserve">System loads four options: All, pending, approve, reject. </t>
  </si>
  <si>
    <t>Verify Claim Type combobox loads three options: All, Normal, Special</t>
  </si>
  <si>
    <t>1. Log in NUTI with account BM
2. Go to BM Approve Cut Off Running Actual screen
3. Expend Claim Type combobox</t>
  </si>
  <si>
    <t>System loads three options: All, Normal, Special</t>
  </si>
  <si>
    <t>Verify Cut off Month combobox is enable when Claim Type = Special or All</t>
  </si>
  <si>
    <t>1. Log in NUTI with account BM
2. Go to BM Approve Cut Off Running Actual screen
3. Select Claim Type = Special or All</t>
  </si>
  <si>
    <t>Cut off Month combobox is enable</t>
  </si>
  <si>
    <t>Verify Cut off Month combobox is invisible when Claim Type = Normal</t>
  </si>
  <si>
    <t>1. Log in NUTI with account BM
2. Go to BM Approve Cut Off Running Actual screen
3. Select Claim Type = Normal</t>
  </si>
  <si>
    <t>Cut off Month combobox is invisible</t>
  </si>
  <si>
    <t>Verify To Date must be greater than Cut off From Date</t>
  </si>
  <si>
    <t>1. Log in NUTI with account BM
2. Go to BM Approve Cut Off Running Actual screen
3. Select Cut off From Date = 09/12/2014
4. Select To Date = 08/12/2014
5. Click Search</t>
  </si>
  <si>
    <t>System displays error message: To Date must be greater than Cut off From Date”</t>
  </si>
  <si>
    <t>Verify user searches successfully if status = pending</t>
  </si>
  <si>
    <t>There is at least one Deal which has status = Pending</t>
  </si>
  <si>
    <t>1. Log in NUTI with account BM
2. Go to BM Approve Cut Off Running Actual screen
3. Select search conditions
4. Select Status = Pending
5. Click Search button</t>
  </si>
  <si>
    <t>System loads data that maps with search conditions in the Result grid.</t>
  </si>
  <si>
    <t>Verify user searches successfully if status = Approved</t>
  </si>
  <si>
    <t>There is at least one Deal which has status = Approved</t>
  </si>
  <si>
    <t>1. Log in NUTI with account BM
2. Go to BM Approve Cut Off Running Actual screen
3. Select search conditions
4. Select Status = Approved
5. Click Search button</t>
  </si>
  <si>
    <t>Verify user searches successfully if status = Rejected</t>
  </si>
  <si>
    <t>There is at least one Deal which has status = Rejected</t>
  </si>
  <si>
    <t>1. Log in NUTI with account BM
2. Go to BM Approve Cut Off Running Actual screen
3. Select search conditions
4. Select Status = Rejected
5. Click Search button</t>
  </si>
  <si>
    <t>Verify user searches successfully if Claim Type = Normal</t>
  </si>
  <si>
    <t>There is at least one Deal which has Claim Type = Normal</t>
  </si>
  <si>
    <t>1. Log in NUTI with account BM
2. Go to BM Approve Cut Off Running Actual screen
3. Select search conditions
4. Select Claim Type = Normal
5. Click Search button</t>
  </si>
  <si>
    <t>System loads Deal which has Claim Type = Normal</t>
  </si>
  <si>
    <t>Verify user searches successfully if Claim Type = Special</t>
  </si>
  <si>
    <t>There is at least one Deal which has Claim Type = Special and Claim Month = 201411</t>
  </si>
  <si>
    <t>1. Log in NUTI with account BM
2. Go to BM Approve Cut Off Running Actual screen
3. Select search conditions
4. Select Claim Type = Special
5. Select Claim Month = 201411
6. Click Search button</t>
  </si>
  <si>
    <t>System loads Deal which has Claim Type = Special and was Claimed in 201411</t>
  </si>
  <si>
    <t>Verify user searches successfully if Claim Type = All</t>
  </si>
  <si>
    <t>There is at least one Deal which has Claim Type = Normal or Special</t>
  </si>
  <si>
    <t>1. Log in NUTI with account BM
2. Go to BM Approve Cut Off Running Actual screen
3. Select search conditions
4. Select Claim Type = All and not to select Claim Month
5. Click Search button</t>
  </si>
  <si>
    <t>System loads Deals which has claim type = N in NUTI</t>
  </si>
  <si>
    <t>1. Log in NUTI with account BM
2. Go to BM Approve Cut Off Running Actual screen
3. Select search conditions
4. Select Claim Type = All and select Claim Month
5. Click Search button</t>
  </si>
  <si>
    <t>System loads Deals which has claim type = X in NUTI</t>
  </si>
  <si>
    <t>Verify format date time of Cut off From Date and To Date must be dd/mm/yyyy</t>
  </si>
  <si>
    <t>Deal A has Claim date = 31/10/2014</t>
  </si>
  <si>
    <t>1. Log in NUTI with account BM
2. Go to BM Approve Cut Off Running Actual screen
3. Select search conditions
4. Input Cut off From Date = 10/31/2014
5. Click Search button</t>
  </si>
  <si>
    <t>System displays error message</t>
  </si>
  <si>
    <t>Verify user search successfully if selecting Cut off From Date and To Date</t>
  </si>
  <si>
    <t>Deal A has Claim date = 01/12/2014</t>
  </si>
  <si>
    <t>1. Log in NUTI with account BM
2. Go to BM Approve Cut Off Running Actual screen
3. Select search conditions
4. Select Cut off From Date and To Date = 01/12/2014
5. Click Search button</t>
  </si>
  <si>
    <t>System displays deal A</t>
  </si>
  <si>
    <t>Deal A has Claim date = 01/12/2014
Deal B has Claim date = 10/12/2014</t>
  </si>
  <si>
    <t>1. Log in NUTI with account BM
2. Go to BM Approve Cut Off Running Actual screen
3. Select search conditions
4. Select Cut off From Date = 01/12/2014 and To Date = 02/12/2014
5. Click Search button</t>
  </si>
  <si>
    <t>1. Log in NUTI with account BM
2. Go to BM Approve Cut Off Running Actual screen
3. Select search conditions
4. Select Cut off From Date = 01/12/2014 and To Date = 10/12/2014
5. Click Search button</t>
  </si>
  <si>
    <t>System displays deal A &amp; B</t>
  </si>
  <si>
    <t>Verify user search successfully if selecting Cut off From Date and leaving To Date = blank</t>
  </si>
  <si>
    <t>Deal A has Claim Date = 09/12/2014
Current Day = 10/12/2014</t>
  </si>
  <si>
    <t>1. Log in NUTI with account BM
2. Go to BM Approve Cut Off Running Actual screen
3. Select search conditions
4. Select Cut off From Date = 01/12/2014 and To Date = blank
5. Click Search button</t>
  </si>
  <si>
    <t>System displays all Deal which Claim date &gt; = 09/12/2014 and &lt; = current day (Deal A)</t>
  </si>
  <si>
    <t>Verify user search successfully if selecting To Date and leaving Cut off From Date = blank</t>
  </si>
  <si>
    <t>1. Log in NUTI with account BM
2. Go to BM Approve Cut Off Running Actual screen
3. Select search conditions
4. Select Cut off From Date = blank and To Date = 09/12/2014
5. Click Search button</t>
  </si>
  <si>
    <t>System diplays  all Deal which Claim date &lt; = To Date (Deal A)</t>
  </si>
  <si>
    <t>Verify user searches successfully if selecting all search conditions</t>
  </si>
  <si>
    <t>Deal A has Cust ID = B
Claim Type = Special
Claim Month = 201410
Status = Pending
Claim Date = 25/10/2014</t>
  </si>
  <si>
    <t>1. Log in NUTI with account BM
2. Go to BM Approve Cut Off Running Actual screen
3. Select Deal ID A
4. Select Cust B
5. Select Status = Pending
6. Select Claim Type = Special
7. Select Claim Month = 201410
8. Select Cut off From Date = 01/10/2014 and To Date = 10/12/2014
9. Click Search button</t>
  </si>
  <si>
    <t>System loads Deal A successfully</t>
  </si>
  <si>
    <t>Verify user can sort data in grid when clicking on header's name of each column</t>
  </si>
  <si>
    <t>1. Log in NUTI with account BM
2. Go to BM Approve Cut Off Running Actual screen
3. Deal = blank
4. Cust = blank
5. Select Status = Pending
6. Select Claim Type = All
7. Cut off From Date, To Date = blank
8. Click Search button
9. Click on header's name of each column</t>
  </si>
  <si>
    <t>System loads all Deals that like search conditions
and all Deals will be sorted</t>
  </si>
  <si>
    <t>Verify system unchecks Approve and Reject checkboxes if click Reset button</t>
  </si>
  <si>
    <t xml:space="preserve">1. Log in NUTI with account BM
2. Go to BM Approve Cut Off Running Actual screen
3. Search Deals
4. Check Approve on any Deal (A)
5. Check Reject on any Deal (B)
6. Click Reset button
</t>
  </si>
  <si>
    <t>System auto unchecks Approve on Deal (A) and Reject on Deal (B)</t>
  </si>
  <si>
    <t>Verify user cannot both approve and reject on one specific Cut Off Running Actual</t>
  </si>
  <si>
    <t>1. Log in NUTI with account BM
2. Go to BM Approve Cut Off Running Actual screen
3. Search Deals
4. Check both on Approve and Reject checkboxes
5. Click Save button</t>
  </si>
  <si>
    <t>System displays error message.</t>
  </si>
  <si>
    <t>Verify user must input comment if reject Cut Off Running Actual</t>
  </si>
  <si>
    <t>1. Log in NUTI with account BM
2. Go to BM Approve Cut Off Running Actual screen
3. Search Deals
4. Check Reject on a specific Deal ID
5. Click Save button</t>
  </si>
  <si>
    <t>System requests user must input comment before system saves successfully</t>
  </si>
  <si>
    <t>Verify user approves one Cut Off Running Actual successfully</t>
  </si>
  <si>
    <t>1. Log in NUTI with account BM
2. Go to BM Approve Cut Off Running Actual screen
3. Search Deals
4. Check Approve on a specific Deal (A)
5. Click Save button</t>
  </si>
  <si>
    <t>System displays successful message
System updates status = 1 into table FPT_ECLAIM_CUTOFF_RUNNING_ACTUAL</t>
  </si>
  <si>
    <t>Verify user selects and approves multi Cut Off Running Actual successfully</t>
  </si>
  <si>
    <t>1. Log in NUTI with account BM
2. Go to BM Approve Cut Off Running Actual screen
3. Search Deals
4. Check Approve on multi Deal (A, B, C,...)
5. Click Save button</t>
  </si>
  <si>
    <t>Verify user approves all Cut Off Running Actual successfully</t>
  </si>
  <si>
    <t>1. Log in NUTI with account BM
2. Go to BM Approve Cut Off Running Actual screen
3. Search Deals
4. Check on the top checkbox at Approve column
5. Click Save button</t>
  </si>
  <si>
    <t>Verify user rejectes one Cut Off Running Actual successfully</t>
  </si>
  <si>
    <t>1. Log in NUTI with account BM
2. Go to BM Approve Cut Off Running Actual screen
3. Search Deals
4. Check Reject on a specific Deal (A)
5. Click Save button</t>
  </si>
  <si>
    <t>System displays successful message
System updates status = 2 into table FPT_ECLAIM_CUTOFF_RUNNING_ACTUAL</t>
  </si>
  <si>
    <t>Verify user selects and rejects multi Cut Off Running Actual successfully</t>
  </si>
  <si>
    <t>1. Log in NUTI with account BM
2. Go to BM Approve Cut Off Running Actual screen
3. Search Deals
4. Check Reject on multi Deal (A, B, C,...)
5. Click Save button</t>
  </si>
  <si>
    <t>Verify user rejectes all Cut Off Running Actual successfully</t>
  </si>
  <si>
    <t>1. Log in NUTI with account BM
2. Go to BM Approve Cut Off Running Actual screen
3. Search Deals
4. Check on the top checkbox at Reject column
5. Click Save button</t>
  </si>
  <si>
    <t>Verify system saves data successfully after approving cut off running actual</t>
  </si>
  <si>
    <t>1. Log in NUTI with account BM
2. Go to BM Approve Cut Off Running Actual screen
3. Search Deals
4. Checkin Approve 
5. Click Save button</t>
  </si>
  <si>
    <t>Verify system displays correct Summary data after approving successfully</t>
  </si>
  <si>
    <t>1. Log in NUTI with account BM
2. Go to BM Approve Cut Off Running Actual screen
3. Search Deals
4. Checkin Approve
5. Click Save button</t>
  </si>
  <si>
    <t>Verify screen has Export To Excel</t>
  </si>
  <si>
    <t xml:space="preserve">1. Log in NUTI with account BM
2. Go to BM Approve Cut Off Running Actual screen
</t>
  </si>
  <si>
    <t>- Export To Excel button is enable if there is data.
- Export To Excel button is disable if no data.</t>
  </si>
  <si>
    <t>BM Approve Cut-off</t>
  </si>
  <si>
    <t xml:space="preserve">ACR Approve Cut-Off Running Actual 
</t>
  </si>
  <si>
    <t>Verify GUI of ACR Approve Cut-Off Running Actual</t>
  </si>
  <si>
    <t>1. Log in NUTI with account ACR
2. Go to ACR Approve Cut-Off Running Actual screen</t>
  </si>
  <si>
    <t>1. Log in NUTI with account ACR
2. Go to ACR Approve Cut-Off Running Actual screen
3. Expend Status combobox</t>
  </si>
  <si>
    <t>1. Log in NUTI with account ACR
2. Go to ACR Approve Cut-Off Running Actual screen
3. Expend Claim Type combobox</t>
  </si>
  <si>
    <t>Verify Cut Off To Date must be greater than Cut Off From Date</t>
  </si>
  <si>
    <t>1. Log in NUTI with account ACR
2. Go to ACR Approve Cut-Off Running Actual screen
3. Select Cut Off From Date = 09/12/2014
4. Select Cut Off To Date = 08/12/2014
5. Click Search</t>
  </si>
  <si>
    <t>System displays error message: Cut Off To Date must be greater than Cut Off From Date”</t>
  </si>
  <si>
    <t>Verify user searches successfully if status = Pending</t>
  </si>
  <si>
    <t>1. Log in NUTI with account ACR
2. Select search conditions
3. Select Status = Pending
3. Click Search button</t>
  </si>
  <si>
    <t>1. Log in NUTI with account ACR
2. Go to ACR Approve Cut-Off Running Actual screen
3. Select search conditions
4. Select Status = Approved
5. Click Search button</t>
  </si>
  <si>
    <t>1. Log in NUTI with account ACR
2. Go to ACR Approve Cut-Off Running Actual screen
3. Select search conditions
4. Select Status = Rejected
5. Click Search button</t>
  </si>
  <si>
    <t>1. Log in NUTI with account ACR
2. Go to ACR Approve Cut-Off Running Actual screen
3. Select search conditions
4. Select Claim Type = Normal
5. Click Search button</t>
  </si>
  <si>
    <t>There is at least one Deal which has Claim Type = Special and Cut Off Month = 201411</t>
  </si>
  <si>
    <t>1. Log in NUTI with account ACR
2. Go to ACR Approve Cut-Off Running Actual screen
3. Select search conditions
4. Select Claim Type = Special
5. Select Cut Off Month = 201411
6. Click Search button</t>
  </si>
  <si>
    <t>System loads Deal which has Claim Type = Special and was Actualed in 201411</t>
  </si>
  <si>
    <t>Verify format date time of Cut Off From Date and Cut Off To Date must be dd/mm/yyyy</t>
  </si>
  <si>
    <t>Deal A has Cut Off Running Date = 31/10/2014</t>
  </si>
  <si>
    <t>1. Log in NUTI with account ACR
2. Go to ACR Approve Cut-Off Running Actual screen
3. Select search conditions
4. Input Cut Off From Date = 10/31/2014
5. Click Search button</t>
  </si>
  <si>
    <t>Verify user search successfully if selecting Cut Off From Date and Cut Off To Date</t>
  </si>
  <si>
    <t>Deal A has Cut Off Running Date = 01/12/2014</t>
  </si>
  <si>
    <t>1. Log in NUTI with account ACR
2. Go to ACR Approve Cut-Off Running Actual screen
3. Select search conditions
4. Select Cut Off From Date and Cut Off To Date = 01/12/2014
5. Click Search button</t>
  </si>
  <si>
    <t>Deal A has Cut Off Running Date = 01/12/2014
Deal B has Cut Off Running Date = 10/12/2014</t>
  </si>
  <si>
    <t>1. Log in NUTI with account ACR
2. Go to ACR Approve Cut-Off Running Actual screen
3. Select search conditions
4. Select Cut Off From Date = 01/12/2014 and Cut Off To Date = 02/12/2014
5. Click Search button</t>
  </si>
  <si>
    <t>1. Log in NUTI with account ACR
2. Go to ACR Approve Cut-Off Running Actual screen
3. Select search conditions
4. Select Cut Off From Date = 01/12/2014 and Cut Off To Date = 10/12/2014
5. Click Search button</t>
  </si>
  <si>
    <t>Verify user search successfully if selecting Cut Off From Date and leaving Cut Off To Date = blank</t>
  </si>
  <si>
    <t>Deal A has Cut Off Running Date = 09/12/2014
Current Day = 10/12/2014</t>
  </si>
  <si>
    <t>1. Log in NUTI with account ACR
2. Go to ACR Approve Cut-Off Running Actual screen
3. Select search conditions
4. Select Cut Off From Date = 01/12/2014 and Cut Off To Date = blank
5. Click Search button</t>
  </si>
  <si>
    <t>System displays all Deal which Cut Off Running Date &gt; = 09/12/2014 and &lt; = current day (Deal A)</t>
  </si>
  <si>
    <t>Verify user search successfully if selecting Cut Off To Date and leaving Cut Off From Date = blank</t>
  </si>
  <si>
    <t>1. Log in NUTI with account ACR
2. Go to ACR Approve Cut-Off Running Actual screen
3. Select search conditions
4. Select Cut Off From Date = blank and Cut Off To Date = 09/12/2014
5. Click Search button</t>
  </si>
  <si>
    <t>System diplays  all Deal which Cut Off Running Date &lt; = Cut Off To Date (Deal A)</t>
  </si>
  <si>
    <t>Deal A has Cust ID = B
Claim Type = Special
Cut Off Month = 201410
Status = Pending
Cut Off Running Date = 25/10/2014</t>
  </si>
  <si>
    <t>1. Log in NUTI with account ACR
2. Go to ACR Approve Cut-Off Running Actual screen
3. Deal = blank
4. Cust = blank
5. Select Status = Pending
6. Select Claim Type = All
7. Cut Off From Date, Cut Off To Date = blank
8. Click Search button
9. Click on header's name of each column</t>
  </si>
  <si>
    <t>1. Log in NUTI with account ACR
2. Go to ACR Approve Cut-Off Running Actual screen
3. Search Deals
4. Check Approve on any Deal (A)
5. Check Reject on any Deal (B)
6. Click Reset button</t>
  </si>
  <si>
    <t>Verify user cannot both approve and reject on one specific Baseline Actual</t>
  </si>
  <si>
    <t>Verify user must input comment if reject Baseline Actual</t>
  </si>
  <si>
    <t>1. Log in NUTI with account ACR
2. Go to ACR Approve Cut-Off Running Actual screen
3. Search Deals
4. Check Reject on a specific Deal ID
5. Click Save button</t>
  </si>
  <si>
    <t>1. Log in NUTI with account ACR
2. Go to ACR Approve Cut-Off Running Actual screen
3. Search Deals
4. Check Approve on a specific Deal (A)
5. Click Save button</t>
  </si>
  <si>
    <t>System displays successful message
System updates status = 3 into table FPT_ECLAIM_CUTOFF_RUNNING_ACTUAL</t>
  </si>
  <si>
    <t>1. Log in NUTI with account ACR
2. Go to ACR Approve Cut-Off Running Actual screen
3. Search Deals
4. Check on the top checkbox at Approve column
5. Click Save button</t>
  </si>
  <si>
    <t>1. Log in NUTI with account ACR
2. Go to ACR Approve Cut-Off Running Actual screen
3. Search Deals
4. Check Reject on a specific Deal (A)
5. Click Save button</t>
  </si>
  <si>
    <t>System displays successful message
System updates status = 4 into table FPT_ECLAIM_CUTOFF_RUNNING_ACTUAL</t>
  </si>
  <si>
    <t>1. Log in NUTI with account ACR
2. Go to ACR Approve Cut-Off Running Actual screen
3. Search Deals
4. Check on the top checkbox at Reject column
5. Click Save button</t>
  </si>
  <si>
    <t>Verify system displays correct Summary data after ACR approves successfully</t>
  </si>
  <si>
    <t>1. Log in NUTI with account ACR
2. Go to ACR Approve Cut Off Running Actual screen
3. Search Deals
4. Checkin Approve
5. Click Save button</t>
  </si>
  <si>
    <t xml:space="preserve">1. Log in NUTI with account ACR
2. Go to ACR Approve Cut Off Running Actual screen
</t>
  </si>
  <si>
    <t>v001.r824-20141223</t>
  </si>
  <si>
    <t>Verify system sends email when BM approves Cutoff running actual</t>
  </si>
  <si>
    <t>Verify system sends email when BM rejects Cutoff running actual</t>
  </si>
  <si>
    <t>1. Log in NUTI with account BM
2. Go to BM Approve Cut Off Running Actual screen
3. Search Deals
4. Checkin Reject
5. Click Save button</t>
  </si>
  <si>
    <t>Verify system sends email when ACR approves Cutoff running actual</t>
  </si>
  <si>
    <t>Verify system sends email when ACR rejects Cutoff running actual</t>
  </si>
  <si>
    <t>1. Log in NUTI with account ACR
2. Go to ACR Approve Cut Off Running Actual screen
3. Search Deals
4. Checkin Reject
5. Click Save button</t>
  </si>
  <si>
    <t>ACR Approve Cut-off</t>
  </si>
  <si>
    <t>1. Upload Baseline Actual (NUTI Web)</t>
  </si>
  <si>
    <t>Verify Import template</t>
  </si>
  <si>
    <t>Refer Import_Template to verify import template</t>
  </si>
  <si>
    <t>v001.r798-20141222</t>
  </si>
  <si>
    <t>Verify system only accepts excel file</t>
  </si>
  <si>
    <t>File A is *.xlsx file</t>
  </si>
  <si>
    <t>1. Go to Upload Cut-Off Running Actual Or Deal Of ISR System  screen
2. Select radio Upload Cut-off Actual
3. Select file A.
4. Click Upload button</t>
  </si>
  <si>
    <t>System uploads selected file successfully</t>
  </si>
  <si>
    <t>Verify user cannot upload file which is not excel file (*.xlsx)</t>
  </si>
  <si>
    <t>File B is not *.xlsx file</t>
  </si>
  <si>
    <t>1. Go to Upload Cut-Off Running Actual Or Deal Of ISR System  screen
2. Select radio Upload Cut-off Actual
3. Select file B.
4. Click Upload button</t>
  </si>
  <si>
    <t>System displays error message.
Check in UPLOAD_FILES table has not B file</t>
  </si>
  <si>
    <t>Verify system sends notify email to user if excel file (*.xlsx) does not exist in upload claims folder</t>
  </si>
  <si>
    <t>File A (*.xlsx) does not exist in upload claims folder on server after importing successfully</t>
  </si>
  <si>
    <t xml:space="preserve">1. Go to Upload Baseline Actual screen
2. Select file A.
3. Click Upload button
4. System cannot find file A in upload claims folder (file A is copied fail from client to server) </t>
  </si>
  <si>
    <t>- System updates file_status = 2 into table UPLOAD_FILES.
- System sends notify email to user. (File does not exist)
- Check email in "FPT_ECLAIM_MAIL_TRACKING" table</t>
  </si>
  <si>
    <t>Verify system writes log "Cannot open excel file" if Import service cannot open excel file</t>
  </si>
  <si>
    <t>File A(*.xlsx) exists in server but Import service cannot open excel file</t>
  </si>
  <si>
    <t xml:space="preserve">1. Go to Upload Baseline Actual screen
2. Select file A.
3. Click Upload button
4. Import service cannot open excel file
</t>
  </si>
  <si>
    <t>- System writes log "Cannot open excel file"
- System sends notify email to user. (System cannot open excel file)
- Check email in "FPT_ECLAIM_MAIL_TRACKING" table</t>
  </si>
  <si>
    <t xml:space="preserve">Currently, system only logs error into Error_Logs.
System does not send email (v001.r699-20141216) </t>
  </si>
  <si>
    <t>Verify system rejects and sends notify email to user if Claim Amount is invalid</t>
  </si>
  <si>
    <t>File A(*.xlsx) has invalid data (not numeric or negative number) at column Amount</t>
  </si>
  <si>
    <t>1. Go to Upload Baseline Actual screen
2. Select file A.
3. Click Upload button</t>
  </si>
  <si>
    <t>- System sends notify email to user (Claim amount is invalid, it should be positive number and not decimal)
- Check email in "FPT_ECLAIM_MAIL_TRACKING" table</t>
  </si>
  <si>
    <t>F3DMSOSDC14-1029 (v001.r699-20141216)
v001.r699-20141219 - Currently, system accepts value Zero (0) for Claim Amount</t>
  </si>
  <si>
    <t>v001.r744-20141219</t>
  </si>
  <si>
    <t>Verify system rejects and sends notify email to user if there are more 1 distributor code</t>
  </si>
  <si>
    <t>File A (*.xlsx) contains 2 or more distributors</t>
  </si>
  <si>
    <t>- System sends notify email to user (Distributor is not consistency, 1 file only has 1 distributor)
- Check email in "FPT_ECLAIM_MAIL_TRACKING" table</t>
  </si>
  <si>
    <t>Verify system rejects and sends notify email to user if excel file lacks of value of Deal ID</t>
  </si>
  <si>
    <t>File A (*.xlsx) lacks of value of Deal ID</t>
  </si>
  <si>
    <t>- System sends notify email to user (Deal ID cannot be empty)
- Check email in "FPT_ECLAIM_MAIL_TRACKING" table</t>
  </si>
  <si>
    <t>- Error 1 : Operator '=' is not defined for type 'DBNull' and 'Nothing' (v001.r717-20141218)
- Data missing both Deal &amp; Distributor (v001.r744-20141219)</t>
  </si>
  <si>
    <t>v001.r755-20141220</t>
  </si>
  <si>
    <t>Verify system rejects and sends notify email to user if excel file contains Deal ID which does not exist in NUTI</t>
  </si>
  <si>
    <t>File A (*.xlsx) contains Deal ID which does not exist in NUTI</t>
  </si>
  <si>
    <t>- System sends notify email to user (Deal ID does not exist in NUTI)
- Check email in "FPT_ECLAIM_MAIL_TRACKING" table</t>
  </si>
  <si>
    <t>- Error 1 : Operator '=' is not defined for type 'DBNull' and 'Nothing' (v001.r717-20141218)
- At cell [A3]: Deal does not exist in NUTI.
- At cell [I3]: Cut-off month for deal is invalid. Valid format is YEARMONTH (YYYYMM) =&gt; Dư thừa message tại cell [I3]</t>
  </si>
  <si>
    <t>Verify system rejects and sends notify email to user if excel file has Claim month which is wrong format</t>
  </si>
  <si>
    <t>File A (*.xlsx) contains incorrect format of Claim month</t>
  </si>
  <si>
    <t>- System sends notify email to user (Claim month for deal is invalid (valid format is YYYYMM))
- Check email in "FPT_ECLAIM_MAIL_TRACKING" table</t>
  </si>
  <si>
    <t>Error 1 : Operator '=' is not defined for type 'DBNull' and 'Nothing' (v001.r717-20141218)</t>
  </si>
  <si>
    <t>Verify system rejects and sends notify email to user if Claim Amount is empty</t>
  </si>
  <si>
    <t>File A (*.xlsx) is blank at Claim Amount</t>
  </si>
  <si>
    <t>- System sends notify email to user (Claim amount cannot be empty)
- Check email in "FPT_ECLAIM_MAIL_TRACKING" table</t>
  </si>
  <si>
    <t xml:space="preserve"> v001.r731-20141219</t>
  </si>
  <si>
    <t>Verify system rejects and sends notify email to user if there is value of Claim Month column when Deal type = N</t>
  </si>
  <si>
    <t>File A (*.xlsx) has row with deal type = N and Claim Month has value (201410)</t>
  </si>
  <si>
    <t>- System sends notify email to user (Claim month must be blank)
- Check email in "FPT_ECLAIM_MAIL_TRACKING" table</t>
  </si>
  <si>
    <t>- Error 1 : Operator '=' is not defined for type 'DBNull' and 'Nothing' (v001.r717-20141218)
- System imports file successfully ( v001.r731-20141219)</t>
  </si>
  <si>
    <t>Verify system rejects and sends notify email to user if there is not value of Claim Month when Deal type = X</t>
  </si>
  <si>
    <t>File A (*.xlsx) has row with deal type = X and Claim Month has not value (201410)</t>
  </si>
  <si>
    <t>- System sends notify email to user (Claim month cannot be empty)
- Check email in "FPT_ECLAIM_MAIL_TRACKING" table</t>
  </si>
  <si>
    <t>System displays wrong message: "Cut-off month for deal is invalid. Valid format is YEARMONTH (YYYYMM)"</t>
  </si>
  <si>
    <t>Verify system rejects and sends notify email to user if Claim Amount &gt; Available Budget</t>
  </si>
  <si>
    <t>File A (*.xlsx) has Claim Amount = 10.000.000
Check Available Budget = 8.000.000</t>
  </si>
  <si>
    <t>- System sends notify email to user
- Check email in "FPT_ECLAIM_MAIL_TRACKING" table</t>
  </si>
  <si>
    <t>Verify system rejects and sends notify email to user if Claim Month is future month</t>
  </si>
  <si>
    <t xml:space="preserve">File A (*.xlsx) has deal type = X and Claim Month is future month (201501)
</t>
  </si>
  <si>
    <t>Verify system rejects and sends notify email to user if Claim Day &gt; Closing Date</t>
  </si>
  <si>
    <t xml:space="preserve">File A (*.xlsx) has Claim-day &gt; Closing Date
</t>
  </si>
  <si>
    <t>Show message đúng nhưng show thêm 1 message sai (Import_CutOff_5.png) (v001.r755-20141220)</t>
  </si>
  <si>
    <t>Verify system rejects and sends notify email to user if there is at least one invalid data row in excel file</t>
  </si>
  <si>
    <t>File A (*.xlsx) has 10 data rows but one of them is invalid data</t>
  </si>
  <si>
    <t>- System sends notify email to user.
- Check email in "FPT_ECLAIM_MAIL_TRACKING" table</t>
  </si>
  <si>
    <t>Verify system rejects and sends notify email to user if budget for shipto on deal id has not been approved or inactive.</t>
  </si>
  <si>
    <t>File A (*.xlsx) includes data as below:
- Budget for shipto B on Deal ID C has not been approved.
- Budget for shipto B on Deal ID D is inactive.</t>
  </si>
  <si>
    <t>Budget cua Deal ID này cho NPP 50100214 chua dc approve
=&gt; Khi nhap Tong Tien Claim = 1.000.000 thi system reject,
but displays wrong message: "Cut-off budget is greater than available budget" (v001.r755-20141220)</t>
  </si>
  <si>
    <t xml:space="preserve">Verify system rejects and sends notify email to user if cut-off running actual is approved by BM or ACR. </t>
  </si>
  <si>
    <t>File A (*.xlsx) includes data as below:
- Cut-off running actual on Deal B is approved by BM or ACR</t>
  </si>
  <si>
    <t>Import successfully
(v001.r755-20141220)</t>
  </si>
  <si>
    <t>Verify system only allows import cut-off running actual if status is pending or rejected by BM/ ACR</t>
  </si>
  <si>
    <t>File A (*.xlsx) includes data as below:
- Cut-off running actual on Deal B is pending, has not been approved by BM/ ACR.
- Cut-off running actual on Deal C is rejected by BM/ ACR.</t>
  </si>
  <si>
    <t>Verify system rejects and sends notify email to user if Site Code does not exist in NUTI</t>
  </si>
  <si>
    <t>File A (*.xlsx) includes data as below:
- Site Code A (Ship To Code) does not exist in NUTI</t>
  </si>
  <si>
    <t>Verify system rejects and sends notify email to user if excel file has "Mã NPP" = Sold To Code, not be Ship To Code</t>
  </si>
  <si>
    <t>File A (*.xlsx) includes data as below:
- Value of "Mã NPP" column is Sold To Code, is not Ship To Code in case: Customer has many sub-sites</t>
  </si>
  <si>
    <t xml:space="preserve">Verify system rejects and sends notify email to user if upload user and Deal ID is not align with Channel, Region. </t>
  </si>
  <si>
    <t>1. Log in with account belongs to Channel A, Region B
2. Imported file (excel file) contains Deal ID which belongs to Channel A, Region D</t>
  </si>
  <si>
    <t>Noted: Message cần chỉ rõ not align về Channel hay Region hay BSA ? (v001.r755-20141220)</t>
  </si>
  <si>
    <t>Verify system does not save optional columns into DB from imported file</t>
  </si>
  <si>
    <t>File A is *.xlsx file has data for optional columns as below:
- Loại KM
- Ngày bắt đầu
- Ngày kết thúc
- Hạn chót gửi claim
- Loại claim</t>
  </si>
  <si>
    <t>System does not save optional columns into FPT_ECLAIM_CUTOFF_RUNNING_ACTUAL from imported file:
- Loại KM
- Ngày bắt đầu
- Ngày kết thúc
- Hạn chót gửi claim
- Loại claim</t>
  </si>
  <si>
    <t>Verify system imports required columns to correct columns in FPT_ECLAIM_CUTOFF_RUNNING_ACTUAL table</t>
  </si>
  <si>
    <t>File A is *.xlsx file and has valid data, has all data for required columns as below:
- CTKM Unilever
- SagesOrg
- Mã NPP 
- Tháng Claim
- Tổng tiền claim</t>
  </si>
  <si>
    <t>System inserts required columns into table FPT_ECLAIM_CUTOFF_RUNNING_ACTUAL and matchs correct columns:
- CTKM Unilever (get Scheme_ID from table ACU_A_0_X ) = Scheme_ID
- SalesOrg = SalesOrg
- Mã NPP = ShipTo_Code 
- Tháng Claim = Cutoff_Month
- Tổng tiền Claim = Cutoff_Budget</t>
  </si>
  <si>
    <t>System sends notify email: " Operator '=' is not defined for type 'DBNull' and 'Nothing' " (v001.r717-20141218 )</t>
  </si>
  <si>
    <t>Verify contain of email</t>
  </si>
  <si>
    <t>File A is *.xlsx file and has invalid data</t>
  </si>
  <si>
    <t xml:space="preserve">System sends email with noted fail node to user with defined template:
o Receiver: email of user upload file &amp; CC to Admin
o Subject: Upload baseline actual fail on filename, date
o Body: This file of baseline actual is fail to import to NUTI by causes:
- At cell [x] : Error 1
- At cell [x] : Error 2
…………
</t>
  </si>
  <si>
    <t>Import Cut-off</t>
  </si>
  <si>
    <t>3.1 Indicate ISR deal type when create deal</t>
  </si>
  <si>
    <t>3.2 Restrict Solomon interface after cutover</t>
  </si>
  <si>
    <t xml:space="preserve">3.3.2 Import Cut-Off Running Actual </t>
  </si>
  <si>
    <t>3.3.3 BM Approve Cut Off Running Actual</t>
  </si>
  <si>
    <t>3.3.4 ACR Approve Cut Off Running Actual</t>
  </si>
  <si>
    <t xml:space="preserve">Upload Cut-Off Running Actual </t>
  </si>
  <si>
    <t>CTKM Unilever</t>
  </si>
  <si>
    <t>Loại KM</t>
  </si>
  <si>
    <t>Ngày bắt đầu</t>
  </si>
  <si>
    <t>Ngày kết thúc</t>
  </si>
  <si>
    <t>Hạn chót gửi claim</t>
  </si>
  <si>
    <t>Sales Org</t>
  </si>
  <si>
    <t>Mã NPP</t>
  </si>
  <si>
    <t>Loại claim</t>
  </si>
  <si>
    <t>Tháng claim</t>
  </si>
  <si>
    <t>Tổng tiền claim</t>
  </si>
  <si>
    <t>AD10497260DH12</t>
  </si>
  <si>
    <t>Non-DMS</t>
  </si>
  <si>
    <t>V001</t>
  </si>
  <si>
    <t>N</t>
  </si>
  <si>
    <t>AD10501001DH11</t>
  </si>
  <si>
    <t>DMS</t>
  </si>
  <si>
    <t>AD10507980DH11</t>
  </si>
  <si>
    <t>AD10507984DH11</t>
  </si>
  <si>
    <t>AD10513845DH11</t>
  </si>
  <si>
    <t>AD10516061DH11</t>
  </si>
  <si>
    <t>AD10516826DH11</t>
  </si>
  <si>
    <t>AD10516912DH11</t>
  </si>
  <si>
    <t>AD10518390DH11</t>
  </si>
  <si>
    <t>BD10518411DH11</t>
  </si>
  <si>
    <t>BD10518411DH12</t>
  </si>
  <si>
    <t>AD10518420DH11</t>
  </si>
  <si>
    <t>AD10518685DH12</t>
  </si>
  <si>
    <t>AD10519193DH11</t>
  </si>
  <si>
    <t>AD10519397DH11</t>
  </si>
  <si>
    <t>AD10520952DH11</t>
  </si>
  <si>
    <t>AD10521094DH11</t>
  </si>
  <si>
    <t>X</t>
  </si>
  <si>
    <t>BD10522183DH11</t>
  </si>
  <si>
    <t>BD10522210DH11</t>
  </si>
  <si>
    <t>BD10522232DH21</t>
  </si>
  <si>
    <t>AD10522276DH11</t>
  </si>
  <si>
    <t>AD10522286DH12</t>
  </si>
  <si>
    <t>AD10522286DH11</t>
  </si>
  <si>
    <t>AD10522404DH11</t>
  </si>
  <si>
    <t>AD10522455DH11</t>
  </si>
  <si>
    <t>BD10522656DH11</t>
  </si>
  <si>
    <t>AD10522968DH11</t>
  </si>
  <si>
    <t>BD10523571DH11</t>
  </si>
  <si>
    <t>BD10524352DH11</t>
  </si>
  <si>
    <t>AD10524364DH11</t>
  </si>
  <si>
    <t>AD10524392DH11</t>
  </si>
  <si>
    <t>AD10524392DH31</t>
  </si>
  <si>
    <t>BD10524406DH12</t>
  </si>
  <si>
    <t>BD10524406DH13</t>
  </si>
  <si>
    <t>BD10524484DH11</t>
  </si>
  <si>
    <t>BD10524630DH11</t>
  </si>
  <si>
    <t>AD10524631DH11</t>
  </si>
  <si>
    <t>AD10524634DH11</t>
  </si>
  <si>
    <t>AD10524700DH11</t>
  </si>
  <si>
    <t>AD10524703DH12</t>
  </si>
  <si>
    <t>AB10524706DH11</t>
  </si>
  <si>
    <t>AD10524717DH11</t>
  </si>
  <si>
    <t>AD10524868DH11</t>
  </si>
  <si>
    <t>BB10524945DH11</t>
  </si>
  <si>
    <t>BD10525161DH12</t>
  </si>
  <si>
    <t>BD10525218DH11</t>
  </si>
  <si>
    <t>AD10525221DH11</t>
  </si>
  <si>
    <t>AD10525223DH11</t>
  </si>
  <si>
    <t>AD10525223DH12</t>
  </si>
  <si>
    <t>AD10525714DH21</t>
  </si>
  <si>
    <t>AD10525714DH31</t>
  </si>
  <si>
    <t>AD10525932DH11</t>
  </si>
  <si>
    <t>AD10525932DH12</t>
  </si>
  <si>
    <t>AD10525970DH11</t>
  </si>
  <si>
    <t>BD10526006DH11</t>
  </si>
  <si>
    <t>AD10526342DH11</t>
  </si>
  <si>
    <t>BD10526473DH11</t>
  </si>
  <si>
    <t>AD10526485DH11</t>
  </si>
  <si>
    <t>AD10526580DH11</t>
  </si>
  <si>
    <t>AD10526733DH11</t>
  </si>
  <si>
    <t>BD10527510DH11</t>
  </si>
  <si>
    <t>AA10528343DH11</t>
  </si>
  <si>
    <t>AD10528977DH11</t>
  </si>
  <si>
    <t>AD10528986DH11</t>
  </si>
  <si>
    <t>AD10528992DH11</t>
  </si>
  <si>
    <t>AA10529795DH12</t>
  </si>
  <si>
    <t>AD10530682DH11</t>
  </si>
  <si>
    <t>AN10488185DH12</t>
  </si>
  <si>
    <t>Express</t>
  </si>
  <si>
    <t>AN10488185DH13</t>
  </si>
  <si>
    <t>AN10520100DH11</t>
  </si>
  <si>
    <t>AJ14ICTEC2DH14</t>
  </si>
  <si>
    <t>- System displays successful message
- System updates data into table FPT_ECLAIM_CUTOFF_RUNNING_ACTUAL:
    + Status = 1 (Approve)</t>
  </si>
  <si>
    <t>- System displays successful message
- System updates data into FPT_ECLAIM_CUTOFF_RUNNING_ACTUAL table.
- System displays correct data in Summary part:
 + Allocated budget =  SUM( Allocated by Cust) 
 + PENDING_BUDGET = SUM(Cut-off actual = pending)
 + BM_APP_BUDGET = SUM(Cut-off actual  = BM approve)
 + ACR_APP_BUDGET = SUM(Cut-off actual  = ACR approve)
 + AVAILABLE = Sum(allocated budget by Cust) - SUM(BM approved Cut-off actual) - SUM(ACR approved actual)  - SUM(BM approved claim) - SUM(ACR approved claim).</t>
  </si>
  <si>
    <t>Verify system displays correct Summary data after rejecting successfully</t>
  </si>
  <si>
    <t>- System displays successful message
- System updates data into FPT_ECLAIM_CUTOFF_RUNNING_ACTUAL table.
- System displays correct data in Summary part:
 + Allocated budget =  SUM( Allocated by Cust) 
 + PENDING_BUDGET = 0
 + BM_APP_BUDGET = SUM(Cut-off actual  = BM approve)
 + ACR_APP_BUDGET = SUM(Cut-off actual  = ACR approve)
 + AVAILABLE = Sum(allocated budget by Cust) - SUM(BM approved Cut-off actual) - SUM(ACR approved actual)  - SUM(BM approved claim) - SUM(ACR approved claim).</t>
  </si>
  <si>
    <t>- System displays successful message
- System updates data into FPT_ECLAIM_CUTOFF_RUNNING_ACTUAL table.
- System displays correct data in Summary part:
 + Allocated budget =  SUM( Allocated by Cust) 
 + PENDING_BUDGET = SUM(Cut-off actual = pending)
 + BM_APP_BUDGET = SUM(Cut-off actual  = BM approve)
 + ACR_APP_BUDGET = SUM(Cut-off actual  = ACR approve)
 + AVAILABLE = Sum(allocated budget by Cust) - SUM(BM approved Cut-off actual) - SUM(ACR approved actual)  - SUM(BM approved claim) - SUM(ACR approved claim).
- System sends email approved cutoff running to user which belong to roles that be configged with Mail Type = BM Claim Approve and cc to Admin by Vietnamese without tone marks</t>
  </si>
  <si>
    <t>- System displays successful message
- System updates data into FPT_ECLAIM_CUTOFF_RUNNING_ACTUAL table.
 + Allocated budget = total all cut-off budget with status BM/ACR approve + claim budget with status = BM/ACR approve 
 + PENDING_BUDGET = 0
 + BM_APP_BUDGET = all budget of cut off has status = BM approve
 + ACR_APP_BUDGET =all budget of cut off has status = ACR approve.
 + AVAILABLE = Sum allocated budget - BM approved actual - ACR approved actual  - BM approved claim - ACR approved claim.
- System sends email rejected cutoff running for: 
 + Distributor and Admin by Vietnamese - without tone marks
 + Send email to users which have role be configged with Mail Type = ACR Claim Reject and cc to Admin.</t>
  </si>
  <si>
    <t>1. Log in NUTI with account ACR
2. Go to ACR Approve Cut-Off Running Actual screen
3. Select Deal ID A
4. Select Cust B
5. Select Status = Pending
6. Select Claim Type = Special
7. Select Cut Off From Date = 01/10/2014 and Cut Off To Date = 10/12/2014
8. Click Search button</t>
  </si>
  <si>
    <t>1. Log in NUTI with account ACR
2. Go to ACR Approve Cut-Off Running Actual screen
3. Search Deals
4. Check both on Approve and Reject checkboxes</t>
  </si>
  <si>
    <t>user cannot checkin both approve and reject on one specific Baseline Actual</t>
  </si>
  <si>
    <t xml:space="preserve">v001.r845-20141224 </t>
  </si>
  <si>
    <t xml:space="preserve">- System displays successful message
- System updates data into FPT_ECLAIM_CUTOFF_RUNNING_ACTUAL table.
- System displays correct data in Summary part:
 + Allocated budget = total all cut-off budget with status BM/ACR approve + claim budget with status = BM/ACR approve 
 + PENDING_BUDGET = all budget of cut off has status = pending.
 + BM_APP_BUDGET = all budget of cut off has status = BM approve
 + ACR_APP_BUDGET =all budget of cut off has status = ACR approve.
 + AVAILABLE = Sum allocated budget - BM approved actual - ACR approved actual  - BM approved claim - ACR approved claim.
</t>
  </si>
  <si>
    <t>- System approves and displays successful message
- System updates data into FPT_ECLAIM_CUTOFF_RUNNING_ACTUAL table.
- System displays correct data in Summary part:
 + Allocated budget = total all cut-off budget with status BM/ACR approve + claim budget with status = BM/ACR approve 
 + PENDING_BUDGET = all budget of cut off has status = pending.
 + BM_APP_BUDGET = all budget of cut off has status = BM approve
 + ACR_APP_BUDGET =all budget of cut off has status = ACR approve.
 + AVAILABLE = Sum allocated budget - BM approved actual - ACR approved actual  - BM approved claim - ACR approved claim.
- System sends email approved cutoff running to user which belong to roles that be configged with Mail Type = ACR Claim Approve and cc to Admin by Vietnamese without tone marks</t>
  </si>
  <si>
    <t>- System approves and displays successful message
- System updates data into FPT_ECLAIM_CUTOFF_RUNNING_ACTUAL table.
- System displays correct data in Summary part:
- System displays correct data in Summary part:
 + Allocated budget = total all cut-off budget with status BM/ACR approve + claim budget with status = BM/ACR approve 
 + PENDING_BUDGET = all budget of cut off has status = pending.
 + BM_APP_BUDGET = all budget of cut off has status = BM approve
 + ACR_APP_BUDGET =all budget of cut off has status = ACR approve.
 + AVAILABLE = Sum allocated budget - BM approved actual - ACR approved actual  - BM approved claim - ACR approved claim.
- System sends email rejected cutoff running for: 
 + Distributor and Admin by Vietnamese - without tone marks
 + Send email to users which have role be configged with Mail Type = ACR Claim Reject and cc to Admin.</t>
  </si>
  <si>
    <t>verify when user select single button in "Select ship to" combo box then "..."button will be disable</t>
  </si>
  <si>
    <t>1. Go to NGDMS Appliance screen
2. Select one Ship To in "Select ship to" combo box</t>
  </si>
  <si>
    <t>when user select single button in "Select ship to" combo box then "..."button will be disable</t>
  </si>
  <si>
    <t>1. Go to NGDMS Appliance screen
2. Select one Ship To or multi Ship To
3. does not input Cut-off Date or Golive Date or both
4. Click Apply button</t>
  </si>
  <si>
    <t>selected Ship To does not update or add to FPT_NGDMSCutover_MigratedCustList table
Warning message displays to describe this error</t>
  </si>
  <si>
    <t>1. Go to NGDMS Appliance screen
2. Select one Ship To or multi Ship To
3. Select Cut_off Date or Golive Date &lt; current Date
4. Click Apply button</t>
  </si>
  <si>
    <t>1. Go to NGDMS Appliance screen
2. Select one Ship To or multi Ship To
3. Select Cut_off Date &gt; Golive Date 
4. Click Apply button</t>
  </si>
  <si>
    <t>1. Go to NGDMS Appliance screen
2. Select one Ship To or multi Ship To
3. Select Cut_off Date and Golive Date 
4. Click Apply button</t>
  </si>
  <si>
    <t>Verify user can delete multi Ship To out of FPT_NGDMSCutover_MigratedCustList table</t>
  </si>
  <si>
    <t>1. Go to NGDMS Appliance screen
2. click "…" button
3. select multi Ship To in "Apply NGDMS" and move them to "Not Apply NGDMS"
4. Click OK button
5. Click Apply button</t>
  </si>
  <si>
    <t>user can delete multi Ship To out of FPT_NGDMSCutover_MigratedCustList table</t>
  </si>
  <si>
    <t>verify user can remove multi Ship To and add multi Ship To in one time</t>
  </si>
  <si>
    <t>1. Go to NGDMS Appliance screen
2. click "…" button
3. select multi Ship To in "Apply NGDMS" and move them to "Not Apply NGDMS" and vise versa
4. Click OK button
5. Click Apply button</t>
  </si>
  <si>
    <t>user can remove multi Ship To and add multi Ship To in one time</t>
  </si>
  <si>
    <t>Verify blue message display correct number of Ship to when user select or remove multi Ship To to ISR</t>
  </si>
  <si>
    <t xml:space="preserve">1. Go to NGDMS Appliance screen
2. click "…" button
3. select multi Ship To in "Apply NGDMS" and move them to "Not Apply NGDMS" and vise versa
4. Click OK button
</t>
  </si>
  <si>
    <t>blue message display correct number of Ship to when user select or remove multi Ship To to ISR</t>
  </si>
  <si>
    <t>Verify completed Ship To does not display in Apply NGDMS list</t>
  </si>
  <si>
    <t xml:space="preserve">Precondition: completed some Ship To
1. Go to NGDMS Appliance screen
2. click "…" button
</t>
  </si>
  <si>
    <t>completed Ship To does not display in Apply NGDMS list</t>
  </si>
  <si>
    <t>RSI_16</t>
  </si>
  <si>
    <t>Verify Not Apply NGDMS list displays all Ship To in Solomon</t>
  </si>
  <si>
    <t>1. Go to NGDMS Appliance screen
2. click "…" button</t>
  </si>
  <si>
    <t>Not Apply NGDMS list displays all Ship To in Solomon</t>
  </si>
  <si>
    <t>RSI_17</t>
  </si>
  <si>
    <t>Verify Apply NGDMS list displays all Ship To in NGDMS</t>
  </si>
  <si>
    <t>Apply NGDMS list displays all Ship To in NGDMS</t>
  </si>
  <si>
    <t>RSI_18</t>
  </si>
  <si>
    <t>1. Go to NGDMS Appliance screen
2. Select one Ship To or multi Ship To
3. Select Cut_off Date and Golive Date 
4. Click Apply button
5. put Claim of Ship To by Solomon interface after Cut-off Date to NUTI</t>
  </si>
  <si>
    <t>RSI_19</t>
  </si>
  <si>
    <t>1. Go to NGDMS Appliance screen
2. Select one Ship To or multi Ship To
3. Select Cut_off Date and Golive Date 
4. Click Apply button
5. put Claim of Ship To by Solomon interface at Cut-off Date to NUTI</t>
  </si>
  <si>
    <t>RSI_20</t>
  </si>
  <si>
    <t>1. Go to NGDMS Appliance screen
2. Select one Ship To or multi Ship To
3. Select Cut_off Date and Golive Date 
4. Click Apply button
5. put Claim of Ship To by Solomon interface before Cut-off Date to NUTI</t>
  </si>
  <si>
    <t>RSI_21</t>
  </si>
  <si>
    <t>1. Go to NGDMS Appliance screen
2. Select one Ship To or multi Ship To
3. Select Cut_off Date and Golive Date 
4. Click Apply button
5. put some Solomon interface except Claim at Cut-off Date or after Cut-off Date to NUTI</t>
  </si>
  <si>
    <t>Verify user cannot upload file if import date &lt; Cutover date</t>
  </si>
  <si>
    <t>- File A is *.xlsx file and has valid data
- Import date &lt; Cutover date</t>
  </si>
  <si>
    <t xml:space="preserve">v001.r891-20141227 </t>
  </si>
  <si>
    <t>Verify user cannot upload file if import date &gt; Golive date</t>
  </si>
  <si>
    <t>- File A is *.xlsx file and has valid data
- Import date &gt; Golive date</t>
  </si>
  <si>
    <t>Verify user cannot upload file if import date = Golive date</t>
  </si>
  <si>
    <t>- File A is *.xlsx file and has valid data
- Import date = Golive date</t>
  </si>
  <si>
    <t>Verify user cannot upload file if DT-cutover is completed</t>
  </si>
  <si>
    <t>- File A is *.xlsx file and has valid data
- DT-cutover is completed</t>
  </si>
  <si>
    <t>Verify user cannot upload file if Cutoverdate &lt; = import date &lt; Golive date and DT-cutover is completed</t>
  </si>
  <si>
    <t>- File A is *.xlsx file and has valid data
- Cutoverdate &lt; = import date &lt; Golive date.
- DT-cutover is completed</t>
  </si>
  <si>
    <t>Verify user cannot upload file if import date &gt; = Golive date and DT-cutover is not completed</t>
  </si>
  <si>
    <t>- File A is *.xlsx file and has valid data
- Import date &gt; = Golive date
- DT-cutover is not completed</t>
  </si>
  <si>
    <t>Verify user uploads file successfully if Cutover date &lt; = Import date &lt; Golive date and DT-Cutover is not completed</t>
  </si>
  <si>
    <t>- File A is *.xlsx file and has valid data
- Import date &gt; = Cutover date
- Import date &lt; Golive date
- DT-cutover is not completed</t>
  </si>
  <si>
    <t xml:space="preserve">v001.r925-20141229 </t>
  </si>
  <si>
    <t>Export mass file</t>
  </si>
  <si>
    <t>EMF_2</t>
  </si>
  <si>
    <t>Verify system will export xml for all Deal ID in FPT_NGDMSCutover_MigratedDealList table if user does not input Deal ID</t>
  </si>
  <si>
    <t>1. Go to Export Promotion screen
2. Select File Type = NGDMS
3. Click Export button</t>
  </si>
  <si>
    <t>system will export xml for all Deal ID in FPT_NGDMSCutover_MigratedDealList table</t>
  </si>
  <si>
    <t>EMF_3</t>
  </si>
  <si>
    <t>Verify system will only export one xml file for Deal ID that is input in textbox</t>
  </si>
  <si>
    <t>1. Go to Export Promotion screen
2. Enter Deal ID
3. Select File Type = NGDMS
4. Click Export button</t>
  </si>
  <si>
    <t>system will only export one xml file for Deal ID that is input in textbox</t>
  </si>
  <si>
    <t>EMF_4</t>
  </si>
  <si>
    <t>Verify system will export xml list of Deals although there are some Deals have error</t>
  </si>
  <si>
    <t>Precondition: import some Deal ID to FPT_NGDMSCutover_MigratedDealList table and these deal has error (does not Deal Type(ISR), Deal Type (ISR) = N/A)
1. Go to Export Promotion screen
2. Select File Type = NGDMS
3. Click Export button</t>
  </si>
  <si>
    <t>system will export xml list of Deals although there are some Deals have error
Deals has error will be tracking in log file</t>
  </si>
  <si>
    <t>EMF_5</t>
  </si>
  <si>
    <t>Verify system will not export xml list of Deals if all Deals have error</t>
  </si>
  <si>
    <t>Precondition: import all Deal ID to FPT_NGDMSCutover_MigratedDealList table and these deal has error (does not Deal Type(ISR), Deal Type (ISR) = N/A)
1. Go to Export Promotion screen
2. Select File Type = NGDMS
3. Click Export button</t>
  </si>
  <si>
    <t>system will not export xml list of Deals 
Deals has error will be tracking in log file</t>
  </si>
  <si>
    <t>EMF_7</t>
  </si>
  <si>
    <t>Verify user can not export xml file for Deal if Deal does not exitst in Scheme master table</t>
  </si>
  <si>
    <t>Precondition: import Deal ID to FPT_NGDMSCutover_MigratedDealList table and these deal does not exist in Sheme master
1. Go to Export Promotion screen
2. Select File Type = NGDMS
3. Click Export button</t>
  </si>
  <si>
    <t>EMF_8</t>
  </si>
  <si>
    <t>Verify user can not export xml file for Deal if Deal does not have Deal Type (ISR)</t>
  </si>
  <si>
    <t>Precondition: import Deal ID to FPT_NGDMSCutover_MigratedDealList table and these deal does not have Deal Type (ISR)
1. Go to Export Promotion screen
2. Select File Type = NGDMS
3. Click Export button</t>
  </si>
  <si>
    <t>EMF_9</t>
  </si>
  <si>
    <t>Verify user can not export xml file for Deal if Deal has Deal Type (ISR) = N/A</t>
  </si>
  <si>
    <t>Precondition: import Deal ID to FPT_NGDMSCutover_MigratedDealList table and these deal have Deal Type (ISR) = N/A
1. Go to Export Promotion screen
2. Select File Type = NGDMS
3. Click Export button</t>
  </si>
  <si>
    <t>EMF_10</t>
  </si>
  <si>
    <t>Verify xml file only contain header if this Deal is not exist in FPT_NGDMSCutover_MigratedCustList table</t>
  </si>
  <si>
    <t>1. Go to Export Promotion screen
2. Select File Type = NGDMS
3. Enter Deal ID that is not exist in FPT_NGDMSCutover_MigratedCustList table
3. Click Export button</t>
  </si>
  <si>
    <t>xml file only contain header if this Deal is not exist in FPT_NGDMSCutover_MigratedCustList table</t>
  </si>
  <si>
    <t>EMF_11</t>
  </si>
  <si>
    <t>Verify xml file contains header and detail if this Deal exist in FPT_NGDMSCutover_MigratedCustList table</t>
  </si>
  <si>
    <t>1. Go to Export Promotion screen
2. Select File Type = NGDMS
3. Enter Deal ID that exists in FPT_NGDMSCutover_MigratedCustList table
3. Click Export button</t>
  </si>
  <si>
    <t>xml file contains header and detail if this Deal exist in FPT_NGDMSCutover_MigratedCustList table</t>
  </si>
  <si>
    <t>Cut-off running actual approval by workflow with audit trail, report for BM</t>
  </si>
  <si>
    <t>B_01</t>
  </si>
  <si>
    <t>Verify Export button display on sceen BM approve cut-off running actual</t>
  </si>
  <si>
    <t>1. log in NUTI with  account has role in BM Approve cut-off running actual.
2. Select menu item  Claims &gt; BM approve cut-off running actual</t>
  </si>
  <si>
    <t xml:space="preserve">Export button display </t>
  </si>
  <si>
    <t>http://10.88.4.62/NUTI2014</t>
  </si>
  <si>
    <t xml:space="preserve">Build v001.r824-20141223 </t>
  </si>
  <si>
    <t>B_02</t>
  </si>
  <si>
    <t>Verify Export button is enable if searching result has data</t>
  </si>
  <si>
    <t xml:space="preserve">1. log in NUTI with  account has role in BM Approve cut-off running actual
2. Select menu item  Claims &gt; BM approve cut-off running actual
3. Enter some search condition
4. Click Search button
5. Check grid view has data
</t>
  </si>
  <si>
    <t xml:space="preserve">Export button is enable when grid view has data  </t>
  </si>
  <si>
    <t>B_03</t>
  </si>
  <si>
    <t xml:space="preserve">Verify Export button is disable if searching result does not have data </t>
  </si>
  <si>
    <t xml:space="preserve">1. log in NUTI with  account has role in BM Approve cut-off running actual
2. Select menu item  Claims &gt; BM approve cut-off running actual
3. Enter some search condition
4. Click Search button
5. Check grid view does not have data
</t>
  </si>
  <si>
    <t xml:space="preserve">Export button is disnable when grid view does not have data </t>
  </si>
  <si>
    <t>B_04</t>
  </si>
  <si>
    <t>Verify report generate successfully</t>
  </si>
  <si>
    <t>1. log in NUTI with  account has role in BM Approve cut-off running actual
2. Select menu item   Claims &gt; BM approve cut-off running actual
3. Enter some search condition
4. Click Search button
5. Check grid view has data
6. Click Export button
7. Open exported file in local place</t>
  </si>
  <si>
    <t>Report should be generated successfully</t>
  </si>
  <si>
    <t>B_05</t>
  </si>
  <si>
    <t>Verify format report is same template file</t>
  </si>
  <si>
    <t>1. log in NUTI with  account has role in BM Approve cut-off running actual
2. Select menu item   Claims &gt; BM appove cut-off running actual
3. Enter some search condition
4. Click Search button
5. Check grid view has data
6. Click Export button</t>
  </si>
  <si>
    <t>format report should be same template file
p/s: file Template audit report</t>
  </si>
  <si>
    <t>B_06</t>
  </si>
  <si>
    <t>Verify list Deal in exported file is same as list deal on result gridview in NUTI web</t>
  </si>
  <si>
    <t>1. log in NUTI with  account has role in BM Approve cut-off running actual
2. Select menu item   Claims &gt; BM approve cut-off running actual
3. Enter some search condition
4. Click Search button
5. Check grid view has data
6. Click Export button</t>
  </si>
  <si>
    <t>list Deal in exported file should be same as list deal on result gridview in NUTI web</t>
  </si>
  <si>
    <t>A_07</t>
  </si>
  <si>
    <t>Verify data of Deal has cut-off running that has status = pending</t>
  </si>
  <si>
    <t>Precondition: create Deal A has cut-off running that has status = pending
1. Log in NUTI with account has role in BM 
2. Select menu item   Claims &gt; BM approve cut-off running actual
3. Enter some search condition to search Deal A above
4. Click Search button
5, Check grid view has data
6. Click Export button
7. Open exported file</t>
  </si>
  <si>
    <t>* In exported file, Deal A has correct data in columns:
Deal ID (Scheme_master table)
Sold to: (FPT_ECLAIM_CUTOFF_RUNNING_ACTUAL table)
Ship to: (FPT_ECLAIM_CUTOFF_RUNNING_ACTUAL table)
Start date: (Scheme_Master table)
End date: (Scheme_Master table)
Closing date: (Scheme_Master table)
Adv type: (Scheme_Master table)
Cut off month: (FPT_ECLAIM_CUTOFF_RUNNING_ACTUAL table)
Cut off running actual: (FPT_ECLAIM_CUTOFF_RUNNING_ACTUAL table)
Base amount: (FPT_ECLAIM_CUTOFF_RUNNING_ACTUAL table)
Import By: name of importer (FPT_ECLAIM_CUTOFF_RUNNING_ACTUAL table)
Import Date: format MM/DD/YYYY(FPT_ECLAIM_CUTOFF_RUNNING_ACTUAL table)
Comment: (FPT_ECLAIM_CUTOFF_RUNNING_ACTUAL table)
 * Deal A doesnot have data in columns:
BM approve by: (FPT_ECLAIM_CUTOFF_RUNNING_ACTUAL table)
BM appove date: (FPT_ECLAIM_CUTOFF_RUNNING_ACTUAL table)
ACR appove by: (FPT_ECLAIM_CUTOFF_RUNNING_ACTUAL table)
ACR appove date: (FPT_ECLAIM_CUTOFF_RUNNING_ACTUAL table)
Merge/proceed to claim: (FPT_ECLAIM_CUTOFF_RUNNING_ACTUAL table)
Merge/proceed date: (FPT_ECLAIM_CUTOFF_RUNNING_ACTUAL table)</t>
  </si>
  <si>
    <t>B_08</t>
  </si>
  <si>
    <t>Verify data of Deal has cut-off running that has status = BM approve</t>
  </si>
  <si>
    <t>Precondition: create Deal A has cut-off running that has status = BM approve
1. Log in NUTI with account has role in BM 
2. Select menu item   Claims &gt; BM approve cut-off running actual
3. Enter some search condition to search Deal A above
4. Click Search button
5. Check grid view has data
6. Click Export button
7. Open exported file</t>
  </si>
  <si>
    <t>* In exported file, Deal A has correct data in columns:
Deal ID (Scheme_master table)
Sold to: (FPT_ECLAIM_CUTOFF_RUNNING_ACTUAL table)
Ship to: (FPT_ECLAIM_CUTOFF_RUNNING_ACTUAL table)
Start date: (Scheme_Master table)
End date: (Scheme_Master table)
Closing date: (Scheme_Master table)
Adv type: (Scheme_Master table)
Cut off month: (FPT_ECLAIM_CUTOFF_RUNNING_ACTUAL table)
Cut off running actual: (FPT_ECLAIM_CUTOFF_RUNNING_ACTUAL table)
Base amount: (FPT_ECLAIM_CUTOFF_RUNNING_ACTUAL table)
Import By: name of importer (FPT_ECLAIM_CUTOFF_RUNNING_ACTUAL table)
Import Date: format MM/DD/YYYY(FPT_ECLAIM_CUTOFF_RUNNING_ACTUAL table)
Comment: (FPT_ECLAIM_CUTOFF_RUNNING_ACTUAL table)
BM approve by: (FPT_ECLAIM_CUTOFF_RUNNING_ACTUAL table)
BM appove date: (FPT_ECLAIM_CUTOFF_RUNNING_ACTUAL table)
* Deal A doesnot have data in columns:
ACR appove by: (FPT_ECLAIM_CUTOFF_RUNNING_ACTUAL table)
ACR appove date: (FPT_ECLAIM_CUTOFF_RUNNING_ACTUAL table)
Merge/proceed to claim: (FPT_ECLAIM_CUTOFF_RUNNING_ACTUAL table)
Merge/proceed date: (FPT_ECLAIM_CUTOFF_RUNNING_ACTUAL table)</t>
  </si>
  <si>
    <t xml:space="preserve">Failed list rejected Deal in exported file didn't be same as list rejected deal on result gridview in NUTI web (Build v001.r815-20141223) </t>
  </si>
  <si>
    <t>B_09</t>
  </si>
  <si>
    <t>Verify data of Deal has cut-off running that has status = Reject</t>
  </si>
  <si>
    <t xml:space="preserve">* In exported file, Deal A has correct data in columns:
Deal ID (Scheme_master table)
Sold to: (FPT_ECLAIM_CUTOFF_RUNNING_ACTUAL table)
Ship to: (FPT_ECLAIM_CUTOFF_RUNNING_ACTUAL table)
Start date: (Scheme_Master table)
End date: (Scheme_Master table)
Closing date: (Scheme_Master table)
Adv type: (Scheme_Master table)
Cut off month: (FPT_ECLAIM_CUTOFF_RUNNING_ACTUAL table)
Cut off running actual: (FPT_ECLAIM_CUTOFF_RUNNING_ACTUAL table)
Base amount: (FPT_ECLAIM_CUTOFF_RUNNING_ACTUAL table)
Import By: name of importer (FPT_ECLAIM_CUTOFF_RUNNING_ACTUAL table)
Import Date: format MM/DD/YYYY(FPT_ECLAIM_CUTOFF_RUNNING_ACTUAL table)
Comment: (FPT_ECLAIM_CUTOFF_RUNNING_ACTUAL table)
* Deal A doesnot have data in columns:
BM approve by: (FPT_ECLAIM_CUTOFF_RUNNING_ACTUAL table)
BM appove date: (FPT_ECLAIM_CUTOFF_RUNNING_ACTUAL table)
ACR appove by: (FPT_ECLAIM_CUTOFF_RUNNING_ACTUAL table)
ACR appove date: (FPT_ECLAIM_CUTOFF_RUNNING_ACTUAL table)
Merge/proceed to claim: (FPT_ECLAIM_CUTOFF_RUNNING_ACTUAL table)
Merge/proceed date: (FPT_ECLAIM_CUTOFF_RUNNING_ACTUAL table).
</t>
  </si>
  <si>
    <t>Cut-off running actual approval by workflow with audit trail, report for ACR</t>
  </si>
  <si>
    <t>A_01</t>
  </si>
  <si>
    <t>Verify Export button display on sceen ACR approve cut-off running actual</t>
  </si>
  <si>
    <t>1. log in NUTI with  account has role in ACR Approve cut-off running actual.
2. Select menu item  Claims &gt; ACR approve cut-off running actual</t>
  </si>
  <si>
    <t xml:space="preserve"> v001.r824-20141223 </t>
  </si>
  <si>
    <t>A_02</t>
  </si>
  <si>
    <t xml:space="preserve">Verify Export button is enable if searching result has data </t>
  </si>
  <si>
    <t xml:space="preserve">1. log in NUTI with  account has role in ACR Approve cut-off running actual.
2. Select menu item  Claims &gt; ACR approve cut-off running actual
3. Enter some search condition
4. Click Search button
5. Check grid view has data
</t>
  </si>
  <si>
    <t xml:space="preserve">Export button is enable when grid view has data </t>
  </si>
  <si>
    <t xml:space="preserve">v001.r824-20141223 </t>
  </si>
  <si>
    <t>A_03</t>
  </si>
  <si>
    <t xml:space="preserve">1. log in NUTI with  account has role in ACR Approve cut-off running actual.
2. Select menu item  Claims &gt; ACR approve cut-off running actual
3. Enter some search condition
4. Click Search button
5. Check grid view does not have data
</t>
  </si>
  <si>
    <t xml:space="preserve">Export button is disable when grid view does not have data </t>
  </si>
  <si>
    <t>A_04</t>
  </si>
  <si>
    <t>1. log in NUTI with  account has role in ACR Approve cut-off running actual.
2. Select menu item   Claims &gt; ACR approve cut-off running actual
3. Enter some search condition
4. Click Search button
5. Check grid view has data
6. Click Export button
7. Open exported file in local place</t>
  </si>
  <si>
    <t>A_05</t>
  </si>
  <si>
    <t>1. log in NUTI with  account has role in ACR Approve cut-off running actual.
2. Select menu item   Claims &gt; ACR appove cut-off running actual
3. Enter some search condition
4. Click Search button
5. Check grid view has data
6. Click Export button
7. Open exported file in local place</t>
  </si>
  <si>
    <t>format report should be same template file
p/s: file Template autdit report</t>
  </si>
  <si>
    <t>A_06</t>
  </si>
  <si>
    <t>1. log in NUTI with  account has role in ACR Approve cut-off running actual.
2. Select menu item   Claims &gt; ACR approve cut-off running actual
3. Enter some search condition
4. Click Search button
5. Check grid view has data
6. Click Export button</t>
  </si>
  <si>
    <t>List Deal in exported file is same as list deal on result gridview in NUTI web</t>
  </si>
  <si>
    <t>Precondition: create Deal A has cut-off running that has status = BM approve
1. Log in NUTI with account has role in ACR Approve cut-off running actual
2. Select menu item   Claims &gt; ACR approve cut-off running actual
3. Enter some search condition to search Deal A above
4. Click Search button
5. Check grid view has data
6. Click Export button
7. Open exported file</t>
  </si>
  <si>
    <t>Verify data of Deal has cut-off running that has status = ACR approver and it does not merge claim or proceed yet</t>
  </si>
  <si>
    <t>Precondition: create Deal A has cut-off running that has status = ACR approve and it does not merge claim or proceed yet
1. Log in NUTI with account has role in ACR Approve cut-off running actual
2. Select menu item   Claims &gt; ACR approve cut-off running actual
3. Enter some search condition to search Deal A above
4. Click Search button
5. Check grid view has data
6. Click Export button
7. Open exported file</t>
  </si>
  <si>
    <t>* In exported file, Deal A has correct data in columns:
Deal ID (Scheme_master table)
Sold to: (FPT_ECLAIM_CUTOFF_RUNNING_ACTUAL table)
Ship to: (FPT_ECLAIM_CUTOFF_RUNNING_ACTUAL table)
Start date: (Scheme_Master table)
End date: (Scheme_Master table)
Closing date: (Scheme_Master table)
Adv type: (Scheme_Master table)
Cut off month: (FPT_ECLAIM_CUTOFF_RUNNING_ACTUAL table)
Cut off running actual: (FPT_ECLAIM_CUTOFF_RUNNING_ACTUAL table)
Base amount: (FPT_ECLAIM_CUTOFF_RUNNING_ACTUAL table)
Import By: name of importer (FPT_ECLAIM_CUTOFF_RUNNING_ACTUAL table)
Import Date: format MM/DD/YYYY(FPT_ECLAIM_CUTOFF_RUNNING_ACTUAL table)
Comment: (FPT_ECLAIM_CUTOFF_RUNNING_ACTUAL table)
BM approve by: (FPT_ECLAIM_CUTOFF_RUNNING_ACTUAL table)
BM appove date: (FPT_ECLAIM_CUTOFF_RUNNING_ACTUAL table)
ACR appove by: (FPT_ECLAIM_CUTOFF_RUNNING_ACTUAL table)
ACR appove date: (FPT_ECLAIM_CUTOFF_RUNNING_ACTUAL table)
 * Deal A doesnot have data in columns:
Merge/proceed to claim: (FPT_ECLAIM_CUTOFF_RUNNING_ACTUAL table)
Merge/proceed date: (FPT_ECLAIM_CUTOFF_RUNNING_ACTUAL table)</t>
  </si>
  <si>
    <t>A_10</t>
  </si>
  <si>
    <t>Verify data of Deal has cut-off running that has status = ACR approve and it merged claim with ISR claim</t>
  </si>
  <si>
    <t>Precondition: create Deal A has cut-off running that has status = ACR approve and it merged claim with ISR claim
1. Log in NUTI with account has role in ACR Approve cut-off running actual
2. Select menu item   Claims &gt; ACR approve cut-off running actual
3. Enter some search condition to search Deal A above
4. Click Search button
5. Check grid view has data
6. Click Export button
7. Open exported file</t>
  </si>
  <si>
    <t>* In exported file, Deal A has correct data in columns:
Deal ID (Scheme_master table)
Sold to: (FPT_ECLAIM_CUTOFF_RUNNING_ACTUAL table)
Ship to: (FPT_ECLAIM_CUTOFF_RUNNING_ACTUAL table)
Start date: (Scheme_Master table)
End date: (Scheme_Master table)
Closing date: (Scheme_Master table)
Adv type: (Scheme_Master table)
Cut off month: YYYYMM(FPT_ECLAIM_CUTOFF_RUNNING_ACTUAL table)
Cut off running actual: (FPT_ECLAIM_CUTOFF_RUNNING_ACTUAL table)
Base amount: (FPT_ECLAIM_CUTOFF_RUNNING_ACTUAL table)
Import By: name of importer (FPT_ECLAIM_CUTOFF_RUNNING_ACTUAL table)
Import Date: format MM/DD/YYYY(FPT_ECLAIM_CUTOFF_RUNNING_ACTUAL table)
BM approve by: (FPT_ECLAIM_CUTOFF_RUNNING_ACTUAL table)
BM appove date: (FPT_ECLAIM_CUTOFF_RUNNING_ACTUAL table)
ACR appove by: (FPT_ECLAIM_CUTOFF_RUNNING_ACTUAL table)
ACR appove date: (FPT_ECLAIM_CUTOFF_RUNNING_ACTUAL table)
Merge/proceed to claim: (FPT_ECLAIM_CUTOFF_RUNNING_ACTUAL table)
Merge/proceed date: (FPT_ECLAIM_CUTOFF_RUNNING_ACTUAL table)
Comment: (FPT_ECLAIM_CUTOFF_RUNNING_ACTUAL table)</t>
  </si>
  <si>
    <t>Cần người support Merge Claim mới có thể test export</t>
  </si>
  <si>
    <t>A_11</t>
  </si>
  <si>
    <t>Verify data of Deal has cut-off running that has status = ACR approve and it proceeded to real claim</t>
  </si>
  <si>
    <t>Precondition: create Deal A has cut-off running that has status = ACR approve  and it proceeded to real claim
1. Log in NUTI with account has role in ACR Approve cut-off running actual
2. Select menu item   Claims &gt; ACR approve cut-off running actual
3. Enter some search condition to search Deal A above
4. Click Search button
5. Check grid view has data
6. Click Export button
7. Open exported file</t>
  </si>
  <si>
    <t>* In exported file, Deal A has correct data in columns:
Deal ID (Scheme_master table)
Sold to: (FPT_ECLAIM_CUTOFF_RUNNING_ACTUAL table)
Ship to: (FPT_ECLAIM_CUTOFF_RUNNING_ACTUAL table)
Start date: (Scheme_Master table)
End date: (Scheme_Master table)
Closing date: (Scheme_Master table)
Adv type: (Scheme_Master table)
Cut off month: (FPT_ECLAIM_CUTOFF_RUNNING_ACTUAL table)
Cut off running actual: (FPT_ECLAIM_CUTOFF_RUNNING_ACTUAL table)
Base amount: (FPT_ECLAIM_CUTOFF_RUNNING_ACTUAL table)
Import By: name of importer (FPT_ECLAIM_CUTOFF_RUNNING_ACTUAL table)
Import Date: format MM/DD/YYYY(FPT_ECLAIM_CUTOFF_RUNNING_ACTUAL table)
Comment: (FPT_ECLAIM_CUTOFF_RUNNING_ACTUAL table)
BM approve by: (FPT_ECLAIM_CUTOFF_RUNNING_ACTUAL table)
BM appove date: (FPT_ECLAIM_CUTOFF_RUNNING_ACTUAL table)
ACR appove by: (FPT_ECLAIM_CUTOFF_RUNNING_ACTUAL table)
ACR appove date: (FPT_ECLAIM_CUTOFF_RUNNING_ACTUAL table)
Merge/proceed to claim: (FPT_ECLAIM_CUTOFF_RUNNING_ACTUAL table)
Merge/proceed date: (FPT_ECLAIM_CUTOFF_RUNNING_ACTUAL table)</t>
  </si>
  <si>
    <t>Cần người support Proceed Claim mới có thể test export</t>
  </si>
  <si>
    <t>Deal ID</t>
  </si>
  <si>
    <t>Sold To</t>
  </si>
  <si>
    <t>Ship To</t>
  </si>
  <si>
    <t>Start Date</t>
  </si>
  <si>
    <t>End Date</t>
  </si>
  <si>
    <t>Closing Date</t>
  </si>
  <si>
    <t>Adv Type</t>
  </si>
  <si>
    <t>Cut Off Month</t>
  </si>
  <si>
    <t>Cut Off Running Actual</t>
  </si>
  <si>
    <t>Base Amount</t>
  </si>
  <si>
    <t>Import By</t>
  </si>
  <si>
    <t>Import Date</t>
  </si>
  <si>
    <t>BM Approve By</t>
  </si>
  <si>
    <t>BM Approve Date</t>
  </si>
  <si>
    <t>ACR Approve By</t>
  </si>
  <si>
    <t>ACR Approve Date</t>
  </si>
  <si>
    <t>Merge/Proceed to Claim</t>
  </si>
  <si>
    <t>Merge/Proceed Date</t>
  </si>
  <si>
    <t>Comment</t>
  </si>
  <si>
    <t>MM/DD/YYYY</t>
  </si>
  <si>
    <t>YYYYMM</t>
  </si>
  <si>
    <t>##,###</t>
  </si>
  <si>
    <t>Merge</t>
  </si>
  <si>
    <t>Reject Claims before Final Allocation Date report</t>
  </si>
  <si>
    <t>RC_1</t>
  </si>
  <si>
    <t>Verify "Claim Reject Before FAD Report" page will like template</t>
  </si>
  <si>
    <t>1. Log in Nuti
2. Select menu item  Report &gt; Claim Reject Before FAD Report</t>
  </si>
  <si>
    <t xml:space="preserve"> "Claim Reject Before FAD Report" page will like template</t>
  </si>
  <si>
    <t>http://s303-osdc14-ho/NUTI2014</t>
  </si>
  <si>
    <t>v001.r1299-20150117</t>
  </si>
  <si>
    <t>RC_2</t>
  </si>
  <si>
    <t>Verify searching result will be display correctly follow filtering condition of user</t>
  </si>
  <si>
    <t>1. Go to "Claim Reject Before FAD Report" page
2.  Enter some filtering condition
3. Click "Search" button
4. Check data in searching result grid view</t>
  </si>
  <si>
    <t>searching result will be display correctly follow filtering condition of user</t>
  </si>
  <si>
    <t>RC_3</t>
  </si>
  <si>
    <t>Verify searching result will be display correct data on grid view</t>
  </si>
  <si>
    <t>RC_4</t>
  </si>
  <si>
    <t xml:space="preserve">Verify Export button display on sceen Reject Claims </t>
  </si>
  <si>
    <t>RC_5</t>
  </si>
  <si>
    <t xml:space="preserve">1. log in NUTI 
2. Select menu item  Report &gt; Claim Reject Before FAD Report
3. Enter some search condition
4. Click Search button
5. Check grid view has data
</t>
  </si>
  <si>
    <t>RC_6</t>
  </si>
  <si>
    <t xml:space="preserve">1. log in NUTI 
2. Select menu item  Report &gt;Claim Reject Before FAD Report
3. Enter some search condition
4. Click Search button
5. Check grid view has data
</t>
  </si>
  <si>
    <t>RC_7</t>
  </si>
  <si>
    <t>1. log in NUTI 
2. Select menu item   Report &gt; Claim Reject Before FAD Report
3. Enter some search condition
4. Click Search button
5. Check grid view has data
6. Click Export button
7. Open exported file in local place</t>
  </si>
  <si>
    <t>RC_8</t>
  </si>
  <si>
    <t xml:space="preserve">Format report should be same template file
</t>
  </si>
  <si>
    <t>RC_9</t>
  </si>
  <si>
    <t>Verify format "FAD" and "Time received claim in NUTI" in Excel file export must be mm/dd/yyyy</t>
  </si>
  <si>
    <t>1. log in NUTI 
2. Select menu item  Report &gt; Claim Reject Before FAD Report
3. Enter some search condition
4. Click Search button
5. Check grid view has data
6. Click Export button
7. Open exported file in local place</t>
  </si>
  <si>
    <r>
      <t xml:space="preserve"> </t>
    </r>
    <r>
      <rPr>
        <sz val="10"/>
        <color theme="1"/>
        <rFont val="Arial"/>
        <family val="2"/>
      </rPr>
      <t>format "FAD" and "Time received claim in NUTI" in Excel file export must be mm/dd/yyyy</t>
    </r>
  </si>
  <si>
    <t>RC_10</t>
  </si>
  <si>
    <t xml:space="preserve">1. log in NUTI 
2. Select menu item   Report &gt; Claim Reject Before FAD Report
3. Enter some search condition
4. Click Search button
5. Check grid view has data
6. Click Export button
</t>
  </si>
  <si>
    <t>RC_11</t>
  </si>
  <si>
    <r>
      <rPr>
        <sz val="10"/>
        <color rgb="FFFF0000"/>
        <rFont val="Arial"/>
        <family val="2"/>
      </rPr>
      <t xml:space="preserve">
</t>
    </r>
    <r>
      <rPr>
        <sz val="10"/>
        <color theme="1"/>
        <rFont val="Arial"/>
        <family val="2"/>
      </rPr>
      <t>Verify warning message displays when user input From Final Allocation Date &gt; To Final Allocation Date</t>
    </r>
  </si>
  <si>
    <t>1. Go to "Claim Reject Before FAD Report" page
2. Enter some filtering condition
3. Select From Final Allocation Date  &gt; To Final Allocation Date
4. Click "Search" button</t>
  </si>
  <si>
    <t>grid view does not have data. Warning message displays to describe this error</t>
  </si>
  <si>
    <t>RC_12</t>
  </si>
  <si>
    <t>verify "From Final Allocation Date" must &lt; "To Final Allocation Date" when user want to search</t>
  </si>
  <si>
    <t>1. Go to "Claim Reject Before FAD Report" page
2. Enter some filtering condition
3. Select From Final Allocation Date  &lt; To Final Allocation Date
4. Click "Search" button</t>
  </si>
  <si>
    <t xml:space="preserve">grid view load correct data with filtering condition as same as selected time.
</t>
  </si>
  <si>
    <t>RC_13</t>
  </si>
  <si>
    <t>Verify format "From Final Allocation Date" must be dd/mm/yyyy</t>
  </si>
  <si>
    <t>1. Go to  "Claim Reject Before FAD Report" page
2. Enter some filtering condition
3. Input Actual from Date = 10/31/2014
4. Click "Search" button</t>
  </si>
  <si>
    <t>RC_14</t>
  </si>
  <si>
    <t>Verify format "To Final Allocation Date" must be dd/mm/yyyy</t>
  </si>
  <si>
    <t>1. Go to  "Claim Reject Before FAD Report" page
2. Enter some filtering condition
3. Input To Final Allocation Date = 10/31/2014
4. Click "Search" button</t>
  </si>
  <si>
    <t>RC_15</t>
  </si>
  <si>
    <t>Verify format "From Final Allocation Date" and "To Final Allocation Date" must be dd/mm/yyyy</t>
  </si>
  <si>
    <t>1. Go to "Claim Reject Before FAD Report" page
2. Enter some filtering condition
3. Input From Final Allocation Date = 13/15/2014, To Final Allocation Date = 10/31/2014
4. Click "Search" button</t>
  </si>
  <si>
    <t>RC_16</t>
  </si>
  <si>
    <t>Verify user can sort data of column when clicking on header column</t>
  </si>
  <si>
    <t>1. Go to "Claim Reject Before FAD Report" page
2. Enter some filtering condition
3. Click Search button
4. Check grid view has data</t>
  </si>
  <si>
    <t>Screen sorts data in grid base on Deal ID, Sold To code, ship to code, Final allocation date, date time reject.</t>
  </si>
  <si>
    <t>RC_17</t>
  </si>
  <si>
    <t xml:space="preserve">Verify system does not allow ISR claims before or = FAD (Final Allocation Date) --&gt; displays on Reject claims report </t>
  </si>
  <si>
    <t>Precondition: create ISR claim deal A
put ISR claim deal A to Nuti before FAD
Check System rejects and sends notify email to user
1. Go to "Claim Reject Before FAD Report" page
2. Search Deal A
3. Check grid view has correct data</t>
  </si>
  <si>
    <t xml:space="preserve">System does not allow ISR claims before FAD (Final Allocation Date) =&gt; displays on Reject claims report </t>
  </si>
  <si>
    <t>RC_18</t>
  </si>
  <si>
    <t>Verify Status combo box to search has 3 status: all, rejected, claimed.</t>
  </si>
  <si>
    <t>1. Go to "Claim Reject Before FAD Report" page
2. Check status combobox</t>
  </si>
  <si>
    <t>Status combo box to search has 3 status: all, rejected, claimed.</t>
  </si>
  <si>
    <t>RC_19</t>
  </si>
  <si>
    <t xml:space="preserve">Verify searching status result will be display correct data on grid view </t>
  </si>
  <si>
    <t>1. Go to "Claim Reject Before FAD Report" page
2. Select Status combo box
2.  Enter some filtering condition another
3. Click "Search" button
4. Check data in searching result grid view</t>
  </si>
  <si>
    <t xml:space="preserve">searching status result will be display correct data on grid view </t>
  </si>
  <si>
    <t>RC_20</t>
  </si>
  <si>
    <t>Verify report displays max version of reject claim many time (claim has the same deal, cust, claim month)</t>
  </si>
  <si>
    <t>Precondition: create ISR claim deal C
put ISR claim deal C to Nuti  before FAD many time
Check System rejects and sends notify email to user
1. Go to "Claim Reject Before FAD Report" page
2. Search Deal C
3. Check grid view has correct data</t>
  </si>
  <si>
    <t>eport displays max version of reject claim many time</t>
  </si>
  <si>
    <t>Verify System has updated claim successfully. Change Status =&gt; Claimed</t>
  </si>
  <si>
    <t xml:space="preserve">Precondition: create ISR claim deal D
* Version 1: put ISR claim deal D to Nuti  before FAD 
Check System rejects and sends notify email to user
1. Go to "Claim Reject Before FAD Report" page
2. Search Deal C
3. Check grid view has correct data
*Version 2: put ISR claim deal D to Nuti after FAD
Check System rejects and sends notify email to user
1. Go to "Claim Reject Before FAD Report" page
2. Search Deal C
3. Check grid view has correct data
</t>
  </si>
  <si>
    <t>System has updated claim successfully. Change Status =&gt; Claimed</t>
  </si>
  <si>
    <t>RC_21</t>
  </si>
  <si>
    <t>Verify system allows ISR claims before closing date and exception cut off date, after FAD --&gt; does not display on Reject claims report</t>
  </si>
  <si>
    <t>Precondition: create ISR claim deal B
put ISR claim deal B to Nuti  before closing date, after Lastest MEC and after FAD
Check System rejects and sends notify email to user
1. Go to "Claim Reject Before FAD Report" page
2. Search Deal A
3. Check grid view has correct data</t>
  </si>
  <si>
    <t>System claims successfully and sends email to user =&gt; does not display on Reject claims report</t>
  </si>
  <si>
    <t>Ship To Code</t>
  </si>
  <si>
    <t>Ship To Name</t>
  </si>
  <si>
    <t>Sold To Code</t>
  </si>
  <si>
    <t>Sold To Name</t>
  </si>
  <si>
    <t>Claim Month</t>
  </si>
  <si>
    <t>File Name</t>
  </si>
  <si>
    <t>FAD</t>
  </si>
  <si>
    <t>Time received Claim in NUTI</t>
  </si>
  <si>
    <t>yyyymm</t>
  </si>
  <si>
    <t>mm/dd/yyyy</t>
  </si>
  <si>
    <t>mm/dd/yyyy hh:mm:ss</t>
  </si>
  <si>
    <t>Reject to execute Solomon interface after Cutover</t>
  </si>
  <si>
    <t>TOC</t>
  </si>
  <si>
    <t>Test case ID</t>
  </si>
  <si>
    <t>Test Input</t>
  </si>
  <si>
    <t>Expected result</t>
  </si>
  <si>
    <t>Test status
dd-mm-yyyy</t>
  </si>
  <si>
    <t>Remark</t>
  </si>
  <si>
    <t>Actor: Admin
Preconditions:
   - Distributors have been cut over.</t>
  </si>
  <si>
    <t>CO 1</t>
  </si>
  <si>
    <t>Verify Admin can perform to cutover Distributor via NGDMS Appliance screen.</t>
  </si>
  <si>
    <r>
      <rPr>
        <sz val="10"/>
        <color indexed="10"/>
        <rFont val="Arial"/>
        <family val="2"/>
      </rPr>
      <t>Condition</t>
    </r>
    <r>
      <rPr>
        <sz val="10"/>
        <color indexed="12"/>
        <rFont val="Arial"/>
        <family val="2"/>
      </rPr>
      <t>: Distributors have been selected to cut over have to be inserted into the "FPT_NGDMSCutover_MigratedCustList" table in database.
1/ Log in NUTI website
2/ Go to menu Reports -&gt; NGDMS Appliance
3/ Select Cust to apply NGDMS -&gt; click Add button.</t>
    </r>
  </si>
  <si>
    <r>
      <t>- The information of Distributor was removed away from the FPT_ECLAIM_SOLOMON_APPLIANCE table. FPT_NGDMSCutover_MigratedCustList table to current date time. Show message “</t>
    </r>
    <r>
      <rPr>
        <b/>
        <sz val="10"/>
        <color indexed="12"/>
        <rFont val="Arial"/>
        <family val="2"/>
      </rPr>
      <t>Save successfully.</t>
    </r>
    <r>
      <rPr>
        <sz val="11"/>
        <color theme="1"/>
        <rFont val="Calibri"/>
        <family val="2"/>
        <scheme val="minor"/>
      </rPr>
      <t>” on screen.</t>
    </r>
  </si>
  <si>
    <t>CO 2</t>
  </si>
  <si>
    <t>Verify Admin can't perform to cutover Distributor via NGDMS Appliance screen if missing codition in test case ID CO1.</t>
  </si>
  <si>
    <t>1/ Log in NUTI website
2/ Go to menu Reports -&gt; NGDMS Appliance
3/ Select Cust to apply NGDMS -&gt; click Add button.</t>
  </si>
  <si>
    <t>- Distributor(s) hasn't been cutover. The system treat them as same as regular Distributors.</t>
  </si>
  <si>
    <t>CO 3</t>
  </si>
  <si>
    <t>Verify NUTI will reject claim by interface from Distributor had been cutover.</t>
  </si>
  <si>
    <t>1/ Log in NUTI website
2/ Go to menu Reports -&gt; NGDMS Appliance
3/ Select Cust to apply NGDMS -&gt; click Add button
4/ Start Import service to import claim after Cutover date time.</t>
  </si>
  <si>
    <t>- The system will reject this file(s) and send email to inform to distributor and move them to Reject folder (config in app config file), update Scheme with status = 2 from upload_amounts table.</t>
  </si>
  <si>
    <t>CO 4</t>
  </si>
  <si>
    <t>Verify BO can claim manual on NUTI web for Distributor(s) has Cutover date time before Deal's Closing Date (Deal X).</t>
  </si>
  <si>
    <t>1/ Perform to cutover successfully
2/ Log in as BO account. Go to menu Claims -&gt; Claim by Deal.
3/ Input claim amount -&gt; click Save button.</t>
  </si>
  <si>
    <t>- Claim amount is save successfully and proceed continue.</t>
  </si>
  <si>
    <t>CO 5</t>
  </si>
  <si>
    <t>Verify BO can't claim manual on NUTI web for Distributor(s) after Cutover date time but before End Date of Deal N.</t>
  </si>
  <si>
    <t>1/ Perform to cutover successfully for Distributor running Deal N
2/ Log in as BO account. Go to menu Claims -&gt; Claim by Deal in such a way that before Deal's End Date.</t>
  </si>
  <si>
    <t>- User can't search this Deal in the Claim By Deal page.</t>
  </si>
  <si>
    <t>CO 6</t>
  </si>
  <si>
    <t>Verify BO can claim manual on NUTI web for Distributor(s) after Cutover date time and after (End Date+1) of Deal N.</t>
  </si>
  <si>
    <t>1/ Perform to cutover successfully for Distributor running Deal N
2/ Log in as BO account. Go to menu Claims -&gt; Claim by Deal in such a way that after (End Date+1) of Deal.</t>
  </si>
  <si>
    <t>- The system received claim amount into Claim By Deal page with Pending status to available for BM/ACR approve.</t>
  </si>
  <si>
    <t>CO 7</t>
  </si>
  <si>
    <t>Verify BO can't claim manual on NUTI web for Distributor(s) has Cutover date time after Deal's Closing Date.</t>
  </si>
  <si>
    <t>1/ Perform to cutover successfully
2/ Log in as BO account. Go to menu Claims -&gt; Claim by Deal.</t>
  </si>
  <si>
    <t>- The system don’t allow to claim manual.</t>
  </si>
  <si>
    <t>CO 8</t>
  </si>
  <si>
    <t>Verify BO can upload claim on NUTI web for Distributor(s) has Cutover date time before Deal's Closing Date.</t>
  </si>
  <si>
    <t>1/ Perform to cutover successfully
2/ Log in as BO account. Go to menu Claims -&gt; Claim by Deal.
3/ Download claim file -&gt; modify amount -&gt; Upload file.</t>
  </si>
  <si>
    <t>- Upload successfully.</t>
  </si>
  <si>
    <t>CO 9</t>
  </si>
  <si>
    <t>Verify BO can't upload claim on NUTI web for Distributor(s) has Cutover date time after Deal's Closing Date.</t>
  </si>
  <si>
    <t>- The system don’t allow to upload claim file.</t>
  </si>
  <si>
    <t>Calculate remaining budget for Deal/DT when interface to ISR</t>
  </si>
  <si>
    <t>Actor: 
Preconditions: Distributors have been cutover.</t>
  </si>
  <si>
    <t>RB 1</t>
  </si>
  <si>
    <t>Verify remaining budget for DT when interface to ISR if having Solomon claim with Pending status.</t>
  </si>
  <si>
    <t>- DT Allocated Budget has to have BM approved 
- DT Received Budget = budget of other DT after terminated</t>
  </si>
  <si>
    <t>- DT Remaining budget = DT Allocated Budget – Cumulative DT Solomon Claim (with Pending status) – DT Solomon Cut-off running actual (except reject) + DT Received Budget</t>
  </si>
  <si>
    <t>RB 2</t>
  </si>
  <si>
    <t>Verify remaining budget for DT when interface to ISR if having Solomon claim with BM Approved status.</t>
  </si>
  <si>
    <t>- DT Remaining budget = DT Allocated Budget – Cumulative DT Solomon Claim (with BM Approved status) – DT Solomon Cut-off running actual (except reject) + DT Received Budget</t>
  </si>
  <si>
    <t>RB 3</t>
  </si>
  <si>
    <t>Verify remaining budget for DT when interface to ISR if having Solomon claim with ACR Approved status.</t>
  </si>
  <si>
    <t>- DT Remaining budget = DT Allocated Budget – Cumulative DT Solomon Claim (with ACR Approved status) – DT Solomon Cut-off running actual (except reject) + DT Received Budget</t>
  </si>
  <si>
    <t>RB 4</t>
  </si>
  <si>
    <t>Verify remaining budget for DT when interface to ISR if having Cut-off Running Actual with Pending status.</t>
  </si>
  <si>
    <t>- DT Remaining budget = DT Allocated Budget – Cumulative DT Solomon Claim (except reject) – DT Solomon Cut-off running actual (with Pending status) + DT Received Budget</t>
  </si>
  <si>
    <t>RB 5</t>
  </si>
  <si>
    <t>Verify remaining budget for DT when interface to ISR if having Cut-off Running Actual with BM Approved Actual status.</t>
  </si>
  <si>
    <t>- DT Remaining budget = DT Allocated Budget – Cumulative DT Solomon Claim (except reject) – DT Solomon Cut-off running actual (with BM Approved Actual status) + DT Received Budget</t>
  </si>
  <si>
    <t>RB 6</t>
  </si>
  <si>
    <t>Verify remaining budget for DT when interface to ISR if having Cut-off Running Actual with ACR Approved Actual status.</t>
  </si>
  <si>
    <t>- DT Remaining budget = DT Allocated Budget – Cumulative DT Solomon Claim (except reject) – DT Solomon Cut-off running actual (with ACR Approved Actual status) + DT Received Budget</t>
  </si>
  <si>
    <t>RB 7</t>
  </si>
  <si>
    <t>Verify remaining budget for Deal when interface to ISR if all real claim with Pending status.</t>
  </si>
  <si>
    <t>- Remaining budget of Deal = Total budget – Approved claim (Real claim in NUTI with Pending status)</t>
  </si>
  <si>
    <t>RB 8</t>
  </si>
  <si>
    <t>Verify remaining budget for Deal when interface to ISR if all real claim with BM Approved status.</t>
  </si>
  <si>
    <t>- Remaining budget of Deal = Total budget – Approved claim (Real claim in NUTI with BM Approved status)</t>
  </si>
  <si>
    <t>RB 9</t>
  </si>
  <si>
    <t>Verify remaining budget for Deal when interface to ISR if all real claim with ACR Approved status.</t>
  </si>
  <si>
    <t>- Remaining budget of Deal = Total budget – Approved claim (Real claim in NUTI with ACR Approved status)</t>
  </si>
  <si>
    <t>Validation for Stop Deal function</t>
  </si>
  <si>
    <t>Actor: 
Preconditions:</t>
  </si>
  <si>
    <t>SD 1</t>
  </si>
  <si>
    <t>Verify system don’t allow to stop deal if any DT is still in temp allocated status.</t>
  </si>
  <si>
    <t>1/ Go to Stop Deal page.</t>
  </si>
  <si>
    <t>- Checkbox of Deal(s) which has any DT is still in temp allocated status is disabled.</t>
  </si>
  <si>
    <t>SD 2</t>
  </si>
  <si>
    <t>Verify system don’t allow to stop deal if any DT is still in temp approved status.</t>
  </si>
  <si>
    <t>- Checkbox of Deal(s) which has any DT is still in temp approved status is disabled.</t>
  </si>
  <si>
    <t>SD 3</t>
  </si>
  <si>
    <t>Verify system don’t allow to stop deal if any DT is still in final allocated status.</t>
  </si>
  <si>
    <t>- Checkbox of Deal(s) which has any DT is still in final allocated status is disabled.</t>
  </si>
  <si>
    <t>SD 4</t>
  </si>
  <si>
    <t>Verify GridView in Stop Deal screen.</t>
  </si>
  <si>
    <t>- Adding new column “# of customer with pending or temp allocation status”.</t>
  </si>
  <si>
    <t>SD 5</t>
  </si>
  <si>
    <t>Verify value in the “# of customer with pending or temp allocation status” column is right.</t>
  </si>
  <si>
    <t>- Show number of DT that in temp allocated, temp approved or final allocated status.</t>
  </si>
  <si>
    <t>SD 6</t>
  </si>
  <si>
    <t>Verify link detail works well.</t>
  </si>
  <si>
    <t>1/ Go to Stop Deal page.
2/ Go to value at the “# of customer with pending or temp allocation status” column.</t>
  </si>
  <si>
    <t xml:space="preserve">- If number of DT is greater than 0, user can click to the link in number to see the detail list.  </t>
  </si>
  <si>
    <t>solomon claim
(n-1)</t>
  </si>
  <si>
    <t>Cut-off Pending</t>
  </si>
  <si>
    <t>Cut-off BM Approved</t>
  </si>
  <si>
    <t>Cut-off AR Approved</t>
  </si>
  <si>
    <t>Cut-off Reject</t>
  </si>
  <si>
    <t>Cut-off AR Approved **over budget</t>
  </si>
  <si>
    <t xml:space="preserve">Manual Claim Pending: </t>
  </si>
  <si>
    <t>Manual Claim BM/AR Approved</t>
  </si>
  <si>
    <t>Manual Claim Reject</t>
  </si>
  <si>
    <t xml:space="preserve">Result: </t>
  </si>
  <si>
    <t>Claim data of month has cut off running actual</t>
  </si>
  <si>
    <t>Auto proceed</t>
  </si>
  <si>
    <t>ISR claim = 0 in same month with cut off running actual</t>
  </si>
  <si>
    <t>Deal "N"</t>
  </si>
  <si>
    <t>x</t>
  </si>
  <si>
    <t>Not Proceed</t>
  </si>
  <si>
    <t>N/A
1 -&gt; Hold</t>
  </si>
  <si>
    <t>N/A
2 -&gt; Hold</t>
  </si>
  <si>
    <t>Proceed</t>
  </si>
  <si>
    <t>N/A</t>
  </si>
  <si>
    <t>5
1 -&gt; Hold</t>
  </si>
  <si>
    <t>15136924</t>
  </si>
  <si>
    <t>1 -&gt; Un-Hold</t>
  </si>
  <si>
    <t>15142794</t>
  </si>
  <si>
    <t>5
2 -&gt; Hold</t>
  </si>
  <si>
    <t>2 -&gt; Un-Hold</t>
  </si>
  <si>
    <t xml:space="preserve">50100213 
</t>
  </si>
  <si>
    <t>Deal "X"</t>
  </si>
  <si>
    <t>5
1-&gt;hold</t>
  </si>
  <si>
    <t>7
1 -&gt; Hold</t>
  </si>
  <si>
    <t>5
2-&gt;Hold</t>
  </si>
  <si>
    <t>A-0</t>
  </si>
  <si>
    <t xml:space="preserve">AA000000000005  -  15179353 </t>
  </si>
  <si>
    <t xml:space="preserve">AA000000000005  - 15113233  </t>
  </si>
  <si>
    <t xml:space="preserve">AA000000000005  - 15114601     </t>
  </si>
  <si>
    <t>ISR claim = 0 in month that after cut off running actual month</t>
  </si>
  <si>
    <t>Cut off tháng 1
ISR = 0 tháng 2</t>
  </si>
  <si>
    <t>1 -&gt; Hold</t>
  </si>
  <si>
    <t>2 -&gt; Hold</t>
  </si>
  <si>
    <t>ISR claim &gt; 0 in month that after cut off running actual month</t>
  </si>
  <si>
    <t xml:space="preserve">AA000000000005  -  15155133         </t>
  </si>
  <si>
    <t xml:space="preserve">AA000000000005  - 15142794      </t>
  </si>
  <si>
    <t xml:space="preserve">AA000000000005  - 15147082      </t>
  </si>
  <si>
    <t xml:space="preserve">AA000000000005  - 15147857      </t>
  </si>
  <si>
    <t>Manual proceed</t>
  </si>
  <si>
    <t>Cannot manual proceed</t>
  </si>
  <si>
    <t>manual proceed</t>
  </si>
  <si>
    <t>50100215: Deal bị hold</t>
  </si>
  <si>
    <t>5/6</t>
  </si>
  <si>
    <t>15179353 (BM reject)
15179355 (AR reject)</t>
  </si>
  <si>
    <t>AA000000000004 -15189966</t>
  </si>
  <si>
    <t>AA000000000004 - 15189966</t>
  </si>
  <si>
    <t>AA000000000004 - 15195382</t>
  </si>
  <si>
    <t>(1) bị hold</t>
  </si>
  <si>
    <t xml:space="preserve"> AA000000000004 - 15195382</t>
  </si>
  <si>
    <t>AA000000000004 - 15195428</t>
  </si>
  <si>
    <t>(2) bị hold</t>
  </si>
  <si>
    <t>AA000000000004 - 15195727</t>
  </si>
  <si>
    <t>AA000000000004 - 15196114</t>
  </si>
  <si>
    <t>AA000000000004 - 50100211</t>
  </si>
  <si>
    <t>AA000000000004 - 15213290</t>
  </si>
  <si>
    <t>AA000000000004 - 50100213</t>
  </si>
  <si>
    <t>Solomon Claim (month n-1)</t>
  </si>
  <si>
    <t>Claim normal ISR*</t>
  </si>
  <si>
    <t>Claim normal ISR (overbudget**)</t>
  </si>
  <si>
    <t>Manual Claim Pending</t>
  </si>
  <si>
    <t>Manual  Claim AR Approved</t>
  </si>
  <si>
    <t>Manual Claim: BM Reject</t>
  </si>
  <si>
    <t>Manual Claim: ACR Reject</t>
  </si>
  <si>
    <t xml:space="preserve">Result </t>
  </si>
  <si>
    <t xml:space="preserve">Claim Data 
</t>
  </si>
  <si>
    <t>Test Result</t>
  </si>
  <si>
    <t>A. Deal - DT (First approved)</t>
  </si>
  <si>
    <t>A = First approved</t>
  </si>
  <si>
    <t>Deal 'N'</t>
  </si>
  <si>
    <t>Not Merge</t>
  </si>
  <si>
    <t>Mail+Record over budget table
1 -&gt; Hold
tiền trừ cho ISR claim = 7 -A</t>
  </si>
  <si>
    <t xml:space="preserve">1 -&gt; Hold
</t>
  </si>
  <si>
    <t>Mail+Record over budget table
2 -&gt; Hold</t>
  </si>
  <si>
    <t>3 + 6</t>
  </si>
  <si>
    <t>Mail+Record over budget table</t>
  </si>
  <si>
    <t>3 -&gt;Hold</t>
  </si>
  <si>
    <t>3 -&gt; Un-Hold</t>
  </si>
  <si>
    <t>Mail+Record over budget table
1 -&gt; Hold</t>
  </si>
  <si>
    <t>trong trang claim by deal, sau khi ISR claim overwrite manual claim thì comment cua BM reject manual claim truoc do chua bien mat</t>
  </si>
  <si>
    <t>3+6</t>
  </si>
  <si>
    <t>Over write manual claim</t>
  </si>
  <si>
    <t>Deal 'X': (all case do not have solomon claim (month n-1) have solution same as Deal N)</t>
  </si>
  <si>
    <t xml:space="preserve">failed because: 1 was not hold -&gt; fixed -&gt; verified
anything else is ok </t>
  </si>
  <si>
    <t>A - 0</t>
  </si>
  <si>
    <t>1-&gt; Un-Hold</t>
  </si>
  <si>
    <t>3-&gt;Hold</t>
  </si>
  <si>
    <t>3-&gt;Un-Hold</t>
  </si>
  <si>
    <t>Deal - DT (Temp revise)</t>
  </si>
  <si>
    <t xml:space="preserve"> A = First Approved</t>
  </si>
  <si>
    <t>Deal 'X' (all case do not have solomon claim (month n-1) have solution same as Deal N with allocation is first approved)</t>
  </si>
  <si>
    <t>Deal - DT (Temp approve)</t>
  </si>
  <si>
    <t>A = Temp Approved</t>
  </si>
  <si>
    <t>Deal - DT (Final revise)</t>
  </si>
  <si>
    <t xml:space="preserve"> A = Temp Approved</t>
  </si>
  <si>
    <t>Deal - DT (Final approved)</t>
  </si>
  <si>
    <t xml:space="preserve"> A = Final approved</t>
  </si>
  <si>
    <t>Deal - DT (Ship budget)</t>
  </si>
  <si>
    <t xml:space="preserve"> A = allocated + ship budget</t>
  </si>
  <si>
    <t>Deal - DT (First reject)</t>
  </si>
  <si>
    <t>Deal 'N' =&gt; reject and send email</t>
  </si>
  <si>
    <t>Deal 'X' =&gt; reject and send email</t>
  </si>
  <si>
    <t>Deal - DT (Temp reject)</t>
  </si>
  <si>
    <t>Deal 'N' solution same as first approved</t>
  </si>
  <si>
    <t>Deal 'X' solution same as first approved</t>
  </si>
  <si>
    <t>Deal - DT (Final reject)</t>
  </si>
  <si>
    <t>RC_22</t>
  </si>
  <si>
    <t>Export Mass File</t>
  </si>
  <si>
    <t>Audit report for BM</t>
  </si>
  <si>
    <t>Reject Claim before FAD</t>
  </si>
  <si>
    <t>Calculate remaining</t>
  </si>
  <si>
    <t>After cutover</t>
  </si>
  <si>
    <t>Stop Deal</t>
  </si>
  <si>
    <t>Proceed Claim</t>
  </si>
  <si>
    <t>Merge Claim</t>
  </si>
  <si>
    <t>Audit report for ACR</t>
  </si>
  <si>
    <t>After Cutover</t>
  </si>
  <si>
    <t>AuditReport for BM</t>
  </si>
  <si>
    <t>AuditReport for ACR</t>
  </si>
  <si>
    <t>Stop Deal Validation</t>
  </si>
  <si>
    <t>QuynhVNP</t>
  </si>
  <si>
    <t>Create Deal Type (ISR) test case</t>
  </si>
  <si>
    <t>24/12/2014</t>
  </si>
  <si>
    <t>23/12/2014</t>
  </si>
  <si>
    <t>Create Import Cut-off Running Actual, BM Approve Cut-off Running Actual, ACR Approve Cut-off Running Actual test cases</t>
  </si>
  <si>
    <t>0.3</t>
  </si>
  <si>
    <t>0.4</t>
  </si>
  <si>
    <t>Create test cases: Export Mass file, Audit report for BM, Audit report for ACR</t>
  </si>
  <si>
    <t>Create test cases: Reject Claim Before FAD, After Cutover, Calculate Remaining</t>
  </si>
  <si>
    <t>Create test cases: Stop Deal Validation, Proceed Actual Claim</t>
  </si>
  <si>
    <t>Create test cases: Merge Actual Claim</t>
  </si>
  <si>
    <t>26/12/2014</t>
  </si>
  <si>
    <t>28/12/2014</t>
  </si>
  <si>
    <t>31/12/2014</t>
  </si>
  <si>
    <t>0.5</t>
  </si>
  <si>
    <t>0.6</t>
  </si>
  <si>
    <t>0.7</t>
  </si>
  <si>
    <t>CREATE</t>
  </si>
  <si>
    <t>Update test cases</t>
  </si>
  <si>
    <t>M</t>
  </si>
  <si>
    <t>Update</t>
  </si>
  <si>
    <t>1.0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</si>
</sst>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43" formatCode="_(* #,##0.00_);_(* \(#,##0.00\);_(* &quot;-&quot;??_);_(@_)"/>
    <numFmt numFmtId="164" formatCode="&quot;FUN_&quot;00.00#"/>
    <numFmt numFmtId="165" formatCode="_(* #,##0_);_(* \(#,##0\);_(* &quot;-&quot;??_);_(@_)"/>
  </numFmts>
  <fonts count="42">
    <font>
      <sz val="11"/>
      <color theme="1"/>
      <name val="Calibri"/>
      <family val="2"/>
      <scheme val="minor"/>
    </font>
    <font>
      <b/>
      <sz val="11"/>
      <color theme="1"/>
      <name val="Calibri"/>
      <family val="2"/>
      <scheme val="minor"/>
    </font>
    <font>
      <b/>
      <sz val="14"/>
      <name val="Arial"/>
      <family val="2"/>
    </font>
    <font>
      <sz val="10"/>
      <name val="Tahoma"/>
      <family val="2"/>
    </font>
    <font>
      <u/>
      <sz val="10"/>
      <color indexed="12"/>
      <name val="Arial"/>
      <family val="2"/>
    </font>
    <font>
      <b/>
      <sz val="10"/>
      <name val="Arial"/>
      <family val="2"/>
    </font>
    <font>
      <sz val="11"/>
      <name val="ＭＳ Ｐゴシック"/>
      <family val="3"/>
      <charset val="128"/>
    </font>
    <font>
      <b/>
      <sz val="8"/>
      <color indexed="81"/>
      <name val="Tahoma"/>
      <family val="2"/>
    </font>
    <font>
      <sz val="8"/>
      <color indexed="81"/>
      <name val="Tahoma"/>
      <family val="2"/>
    </font>
    <font>
      <sz val="10"/>
      <color theme="1"/>
      <name val="Arial"/>
      <family val="2"/>
    </font>
    <font>
      <sz val="10"/>
      <name val="Arial"/>
      <family val="2"/>
    </font>
    <font>
      <b/>
      <sz val="22"/>
      <name val="Times New Roman"/>
      <family val="1"/>
    </font>
    <font>
      <sz val="12"/>
      <name val="Times New Roman"/>
      <family val="1"/>
    </font>
    <font>
      <sz val="10"/>
      <name val="Times New Roman"/>
      <family val="1"/>
    </font>
    <font>
      <sz val="12"/>
      <name val="ＭＳ Ｐゴシック"/>
    </font>
    <font>
      <sz val="9"/>
      <name val="ＭＳ Ｐゴシック"/>
      <family val="3"/>
      <charset val="128"/>
    </font>
    <font>
      <b/>
      <sz val="15"/>
      <name val="Times New Roman"/>
      <family val="1"/>
    </font>
    <font>
      <sz val="11"/>
      <name val="Times New Roman"/>
      <family val="1"/>
    </font>
    <font>
      <b/>
      <sz val="9"/>
      <name val="Times New Roman"/>
      <family val="1"/>
    </font>
    <font>
      <i/>
      <sz val="8"/>
      <name val="Times New Roman"/>
      <family val="1"/>
    </font>
    <font>
      <sz val="8"/>
      <name val="Times New Roman"/>
      <family val="1"/>
    </font>
    <font>
      <sz val="30"/>
      <name val="Times New Roman"/>
      <family val="1"/>
    </font>
    <font>
      <sz val="10"/>
      <name val="Arial"/>
      <family val="2"/>
      <charset val="163"/>
    </font>
    <font>
      <sz val="11"/>
      <color indexed="8"/>
      <name val="Times New Roman"/>
      <family val="1"/>
    </font>
    <font>
      <sz val="11"/>
      <color rgb="FFFF0000"/>
      <name val="Calibri"/>
      <family val="2"/>
      <scheme val="minor"/>
    </font>
    <font>
      <b/>
      <sz val="14"/>
      <color theme="1"/>
      <name val="Calibri"/>
      <family val="2"/>
      <scheme val="minor"/>
    </font>
    <font>
      <u/>
      <sz val="11"/>
      <color theme="10"/>
      <name val="Calibri"/>
      <family val="2"/>
      <scheme val="minor"/>
    </font>
    <font>
      <sz val="11"/>
      <name val="Calibri"/>
      <family val="2"/>
      <scheme val="minor"/>
    </font>
    <font>
      <b/>
      <sz val="11"/>
      <color rgb="FF1F497D"/>
      <name val="Calibri"/>
      <family val="2"/>
      <scheme val="minor"/>
    </font>
    <font>
      <sz val="11"/>
      <color rgb="FF333333"/>
      <name val="Arial"/>
      <family val="2"/>
    </font>
    <font>
      <sz val="11"/>
      <color theme="1"/>
      <name val="Calibri"/>
      <family val="2"/>
      <scheme val="minor"/>
    </font>
    <font>
      <b/>
      <sz val="11"/>
      <color indexed="8"/>
      <name val="Calibri"/>
      <family val="2"/>
    </font>
    <font>
      <b/>
      <sz val="9"/>
      <color indexed="81"/>
      <name val="Tahoma"/>
      <family val="2"/>
    </font>
    <font>
      <sz val="9"/>
      <color indexed="81"/>
      <name val="Tahoma"/>
      <family val="2"/>
    </font>
    <font>
      <sz val="10"/>
      <color rgb="FFFF0000"/>
      <name val="Arial"/>
      <family val="2"/>
    </font>
    <font>
      <sz val="10"/>
      <color indexed="12"/>
      <name val="Arial"/>
      <family val="2"/>
    </font>
    <font>
      <sz val="10"/>
      <color indexed="10"/>
      <name val="Arial"/>
      <family val="2"/>
    </font>
    <font>
      <b/>
      <sz val="10"/>
      <color indexed="12"/>
      <name val="Arial"/>
      <family val="2"/>
    </font>
    <font>
      <sz val="11"/>
      <color rgb="FF000000"/>
      <name val="Calibri"/>
      <family val="2"/>
    </font>
    <font>
      <sz val="8"/>
      <color rgb="FF000000"/>
      <name val="Verdana"/>
      <family val="2"/>
    </font>
    <font>
      <b/>
      <sz val="11"/>
      <color rgb="FF000000"/>
      <name val="Calibri"/>
      <family val="2"/>
    </font>
    <font>
      <b/>
      <sz val="11"/>
      <color rgb="FFFF0000"/>
      <name val="Calibri"/>
      <family val="2"/>
      <scheme val="minor"/>
    </font>
  </fonts>
  <fills count="25">
    <fill>
      <patternFill patternType="none"/>
    </fill>
    <fill>
      <patternFill patternType="gray125"/>
    </fill>
    <fill>
      <patternFill patternType="solid">
        <fgColor indexed="9"/>
        <bgColor indexed="64"/>
      </patternFill>
    </fill>
    <fill>
      <patternFill patternType="solid">
        <fgColor indexed="13"/>
        <bgColor indexed="64"/>
      </patternFill>
    </fill>
    <fill>
      <patternFill patternType="solid">
        <fgColor indexed="47"/>
        <bgColor indexed="64"/>
      </patternFill>
    </fill>
    <fill>
      <patternFill patternType="solid">
        <fgColor indexed="44"/>
        <bgColor indexed="64"/>
      </patternFill>
    </fill>
    <fill>
      <patternFill patternType="solid">
        <fgColor indexed="43"/>
        <bgColor indexed="64"/>
      </patternFill>
    </fill>
    <fill>
      <patternFill patternType="solid">
        <fgColor auto="1"/>
        <bgColor indexed="64"/>
      </patternFill>
    </fill>
    <fill>
      <patternFill patternType="solid">
        <fgColor rgb="FFFFC000"/>
        <bgColor indexed="64"/>
      </patternFill>
    </fill>
    <fill>
      <patternFill patternType="solid">
        <fgColor rgb="FFFFFF00"/>
        <bgColor indexed="64"/>
      </patternFill>
    </fill>
    <fill>
      <patternFill patternType="solid">
        <fgColor rgb="FF00B0F0"/>
        <bgColor indexed="64"/>
      </patternFill>
    </fill>
    <fill>
      <patternFill patternType="solid">
        <fgColor rgb="FF00B050"/>
        <bgColor indexed="64"/>
      </patternFill>
    </fill>
    <fill>
      <patternFill patternType="solid">
        <fgColor rgb="FFFF0000"/>
        <bgColor indexed="64"/>
      </patternFill>
    </fill>
    <fill>
      <patternFill patternType="solid">
        <fgColor theme="0" tint="-0.34998626667073579"/>
        <bgColor indexed="64"/>
      </patternFill>
    </fill>
    <fill>
      <patternFill patternType="solid">
        <fgColor theme="0" tint="-0.249977111117893"/>
        <bgColor indexed="64"/>
      </patternFill>
    </fill>
    <fill>
      <patternFill patternType="solid">
        <fgColor indexed="55"/>
        <bgColor indexed="64"/>
      </patternFill>
    </fill>
    <fill>
      <patternFill patternType="solid">
        <fgColor theme="0"/>
        <bgColor indexed="64"/>
      </patternFill>
    </fill>
    <fill>
      <patternFill patternType="solid">
        <fgColor theme="5" tint="0.59999389629810485"/>
        <bgColor indexed="64"/>
      </patternFill>
    </fill>
    <fill>
      <patternFill patternType="solid">
        <fgColor theme="9" tint="0.39997558519241921"/>
        <bgColor indexed="64"/>
      </patternFill>
    </fill>
    <fill>
      <patternFill patternType="solid">
        <fgColor theme="7" tint="0.59999389629810485"/>
        <bgColor indexed="64"/>
      </patternFill>
    </fill>
    <fill>
      <patternFill patternType="solid">
        <fgColor rgb="FFFFFFFF"/>
        <bgColor rgb="FFFFFFFF"/>
      </patternFill>
    </fill>
    <fill>
      <patternFill patternType="solid">
        <fgColor theme="0" tint="-0.14999847407452621"/>
        <bgColor indexed="64"/>
      </patternFill>
    </fill>
    <fill>
      <patternFill patternType="solid">
        <fgColor rgb="FFC00000"/>
        <bgColor indexed="64"/>
      </patternFill>
    </fill>
    <fill>
      <patternFill patternType="solid">
        <fgColor theme="8" tint="0.39997558519241921"/>
        <bgColor indexed="64"/>
      </patternFill>
    </fill>
    <fill>
      <patternFill patternType="solid">
        <fgColor theme="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medium">
        <color indexed="64"/>
      </left>
      <right style="medium">
        <color indexed="64"/>
      </right>
      <top style="medium">
        <color indexed="64"/>
      </top>
      <bottom style="medium">
        <color indexed="64"/>
      </bottom>
      <diagonal/>
    </border>
    <border>
      <left/>
      <right style="medium">
        <color indexed="64"/>
      </right>
      <top/>
      <bottom style="medium">
        <color indexed="64"/>
      </bottom>
      <diagonal/>
    </border>
  </borders>
  <cellStyleXfs count="9">
    <xf numFmtId="0" fontId="0" fillId="0" borderId="0"/>
    <xf numFmtId="0" fontId="5" fillId="0" borderId="0" applyNumberFormat="0" applyFill="0" applyBorder="0" applyAlignment="0" applyProtection="0"/>
    <xf numFmtId="0" fontId="4" fillId="0" borderId="0" applyNumberFormat="0" applyFill="0" applyBorder="0" applyAlignment="0" applyProtection="0">
      <alignment vertical="top"/>
      <protection locked="0"/>
    </xf>
    <xf numFmtId="0" fontId="6" fillId="0" borderId="0"/>
    <xf numFmtId="0" fontId="10" fillId="0" borderId="0"/>
    <xf numFmtId="0" fontId="10" fillId="0" borderId="0"/>
    <xf numFmtId="0" fontId="10" fillId="0" borderId="0"/>
    <xf numFmtId="0" fontId="22" fillId="0" borderId="0"/>
    <xf numFmtId="43" fontId="30" fillId="0" borderId="0" applyFont="0" applyFill="0" applyBorder="0" applyAlignment="0" applyProtection="0"/>
  </cellStyleXfs>
  <cellXfs count="359">
    <xf numFmtId="0" fontId="0" fillId="0" borderId="0" xfId="0"/>
    <xf numFmtId="14" fontId="12" fillId="0" borderId="3" xfId="4" applyNumberFormat="1" applyFont="1" applyBorder="1" applyAlignment="1">
      <alignment horizontal="center" vertical="center" wrapText="1"/>
    </xf>
    <xf numFmtId="0" fontId="0" fillId="0" borderId="0" xfId="0" applyFill="1" applyBorder="1" applyAlignment="1">
      <alignment wrapText="1"/>
    </xf>
    <xf numFmtId="0" fontId="3" fillId="0" borderId="0" xfId="0" applyFont="1" applyFill="1" applyAlignment="1">
      <alignment vertical="center" wrapText="1"/>
    </xf>
    <xf numFmtId="1" fontId="5" fillId="2" borderId="1" xfId="0" applyNumberFormat="1" applyFont="1" applyFill="1" applyBorder="1" applyAlignment="1">
      <alignment horizontal="center" vertical="top" wrapText="1"/>
    </xf>
    <xf numFmtId="164" fontId="0" fillId="2" borderId="0" xfId="0" quotePrefix="1" applyNumberFormat="1" applyFont="1" applyFill="1" applyBorder="1" applyAlignment="1">
      <alignment vertical="top" wrapText="1"/>
    </xf>
    <xf numFmtId="0" fontId="5" fillId="2" borderId="1" xfId="0" applyFont="1" applyFill="1" applyBorder="1" applyAlignment="1">
      <alignment horizontal="center" vertical="top" wrapText="1"/>
    </xf>
    <xf numFmtId="0" fontId="0" fillId="2" borderId="0" xfId="0" applyFont="1" applyFill="1" applyBorder="1" applyAlignment="1">
      <alignment horizontal="center" vertical="top" wrapText="1"/>
    </xf>
    <xf numFmtId="0" fontId="3" fillId="2" borderId="0" xfId="0" applyFont="1" applyFill="1" applyBorder="1" applyAlignment="1">
      <alignment horizontal="center" vertical="top" wrapText="1"/>
    </xf>
    <xf numFmtId="164" fontId="3" fillId="2" borderId="0" xfId="0" quotePrefix="1" applyNumberFormat="1" applyFont="1" applyFill="1" applyBorder="1" applyAlignment="1">
      <alignment horizontal="left" vertical="center" wrapText="1"/>
    </xf>
    <xf numFmtId="0" fontId="3" fillId="2" borderId="0" xfId="0" quotePrefix="1" applyFont="1" applyFill="1" applyBorder="1" applyAlignment="1">
      <alignment vertical="center" wrapText="1"/>
    </xf>
    <xf numFmtId="0" fontId="3" fillId="2" borderId="0" xfId="0" applyFont="1" applyFill="1" applyBorder="1" applyAlignment="1">
      <alignment vertical="center" wrapText="1"/>
    </xf>
    <xf numFmtId="0" fontId="3" fillId="2" borderId="0" xfId="0" applyFont="1" applyFill="1" applyAlignment="1">
      <alignment horizontal="left" vertical="top" wrapText="1"/>
    </xf>
    <xf numFmtId="0" fontId="3" fillId="2" borderId="0" xfId="0" applyFont="1" applyFill="1" applyAlignment="1">
      <alignment horizontal="center" vertical="center" wrapText="1"/>
    </xf>
    <xf numFmtId="164" fontId="5" fillId="4" borderId="3" xfId="1" applyNumberFormat="1" applyFont="1" applyFill="1" applyBorder="1" applyAlignment="1">
      <alignment horizontal="left" vertical="center" wrapText="1"/>
    </xf>
    <xf numFmtId="0" fontId="1" fillId="0" borderId="0" xfId="0" applyFont="1" applyFill="1" applyBorder="1" applyAlignment="1">
      <alignment horizontal="center" wrapText="1"/>
    </xf>
    <xf numFmtId="0" fontId="3" fillId="2" borderId="0" xfId="0" applyFont="1" applyFill="1" applyBorder="1" applyAlignment="1">
      <alignment vertical="top" wrapText="1"/>
    </xf>
    <xf numFmtId="164" fontId="3" fillId="2" borderId="0" xfId="0" quotePrefix="1" applyNumberFormat="1" applyFont="1" applyFill="1" applyBorder="1" applyAlignment="1">
      <alignment vertical="top" wrapText="1"/>
    </xf>
    <xf numFmtId="0" fontId="9" fillId="0" borderId="1" xfId="0" applyFont="1" applyBorder="1" applyAlignment="1">
      <alignment horizontal="left" vertical="center" wrapText="1"/>
    </xf>
    <xf numFmtId="164" fontId="9" fillId="0" borderId="1" xfId="3" applyNumberFormat="1" applyFont="1" applyBorder="1" applyAlignment="1">
      <alignment horizontal="left" vertical="center" wrapText="1"/>
    </xf>
    <xf numFmtId="0" fontId="12" fillId="5" borderId="1" xfId="4" applyFont="1" applyFill="1" applyBorder="1" applyAlignment="1">
      <alignment vertical="center"/>
    </xf>
    <xf numFmtId="0" fontId="13" fillId="0" borderId="1" xfId="4" applyFont="1" applyBorder="1" applyAlignment="1"/>
    <xf numFmtId="0" fontId="10" fillId="0" borderId="0" xfId="4" applyAlignment="1">
      <alignment vertical="center"/>
    </xf>
    <xf numFmtId="0" fontId="12" fillId="0" borderId="1" xfId="4" applyFont="1" applyBorder="1" applyAlignment="1">
      <alignment vertical="center"/>
    </xf>
    <xf numFmtId="14" fontId="12" fillId="0" borderId="1" xfId="5" applyNumberFormat="1" applyFont="1" applyBorder="1" applyAlignment="1">
      <alignment vertical="center"/>
    </xf>
    <xf numFmtId="0" fontId="14" fillId="0" borderId="0" xfId="4" applyFont="1" applyAlignment="1">
      <alignment vertical="center"/>
    </xf>
    <xf numFmtId="14" fontId="12" fillId="0" borderId="1" xfId="4" applyNumberFormat="1" applyFont="1" applyBorder="1" applyAlignment="1">
      <alignment vertical="center"/>
    </xf>
    <xf numFmtId="0" fontId="15" fillId="0" borderId="6" xfId="4" applyFont="1" applyBorder="1" applyAlignment="1">
      <alignment vertical="center"/>
    </xf>
    <xf numFmtId="0" fontId="15" fillId="0" borderId="0" xfId="4" applyFont="1" applyBorder="1" applyAlignment="1">
      <alignment vertical="center"/>
    </xf>
    <xf numFmtId="0" fontId="15" fillId="0" borderId="7" xfId="4" applyFont="1" applyBorder="1" applyAlignment="1">
      <alignment vertical="center"/>
    </xf>
    <xf numFmtId="0" fontId="15" fillId="0" borderId="0" xfId="4" applyFont="1" applyAlignment="1">
      <alignment vertical="center"/>
    </xf>
    <xf numFmtId="0" fontId="6" fillId="0" borderId="0" xfId="4" applyFont="1"/>
    <xf numFmtId="0" fontId="6" fillId="0" borderId="0" xfId="4" applyFont="1" applyFill="1"/>
    <xf numFmtId="0" fontId="10" fillId="0" borderId="0" xfId="4"/>
    <xf numFmtId="0" fontId="17" fillId="0" borderId="0" xfId="4" applyFont="1"/>
    <xf numFmtId="0" fontId="17" fillId="0" borderId="0" xfId="4" applyFont="1" applyAlignment="1">
      <alignment horizontal="center"/>
    </xf>
    <xf numFmtId="0" fontId="13" fillId="0" borderId="0" xfId="4" applyFont="1" applyAlignment="1">
      <alignment horizontal="left"/>
    </xf>
    <xf numFmtId="0" fontId="18" fillId="5" borderId="2" xfId="4" applyFont="1" applyFill="1" applyBorder="1" applyAlignment="1">
      <alignment horizontal="center" vertical="center" wrapText="1"/>
    </xf>
    <xf numFmtId="0" fontId="18" fillId="5" borderId="1" xfId="4" applyFont="1" applyFill="1" applyBorder="1" applyAlignment="1">
      <alignment horizontal="center" vertical="center" wrapText="1"/>
    </xf>
    <xf numFmtId="0" fontId="19" fillId="0" borderId="1" xfId="4" applyFont="1" applyBorder="1" applyAlignment="1">
      <alignment horizontal="center" vertical="center" wrapText="1"/>
    </xf>
    <xf numFmtId="0" fontId="20" fillId="2" borderId="0" xfId="6" applyFont="1" applyFill="1"/>
    <xf numFmtId="0" fontId="20" fillId="2" borderId="0" xfId="6" applyFont="1" applyFill="1" applyAlignment="1">
      <alignment horizontal="center"/>
    </xf>
    <xf numFmtId="14" fontId="20" fillId="2" borderId="0" xfId="6" applyNumberFormat="1" applyFont="1" applyFill="1"/>
    <xf numFmtId="0" fontId="19" fillId="0" borderId="1" xfId="4" applyFont="1" applyBorder="1" applyAlignment="1">
      <alignment horizontal="center" vertical="top" wrapText="1"/>
    </xf>
    <xf numFmtId="49" fontId="19" fillId="0" borderId="1" xfId="5" applyNumberFormat="1" applyFont="1" applyBorder="1" applyAlignment="1">
      <alignment vertical="top" wrapText="1"/>
    </xf>
    <xf numFmtId="49" fontId="19" fillId="0" borderId="1" xfId="4" applyNumberFormat="1" applyFont="1" applyBorder="1" applyAlignment="1">
      <alignment vertical="top" wrapText="1"/>
    </xf>
    <xf numFmtId="49" fontId="6" fillId="0" borderId="0" xfId="4" applyNumberFormat="1" applyFont="1" applyFill="1"/>
    <xf numFmtId="0" fontId="13" fillId="0" borderId="1" xfId="4" applyFont="1" applyFill="1" applyBorder="1" applyAlignment="1">
      <alignment horizontal="center"/>
    </xf>
    <xf numFmtId="0" fontId="13" fillId="0" borderId="1" xfId="4" applyFont="1" applyFill="1" applyBorder="1" applyAlignment="1">
      <alignment horizontal="right"/>
    </xf>
    <xf numFmtId="10" fontId="13" fillId="0" borderId="1" xfId="4" applyNumberFormat="1" applyFont="1" applyFill="1" applyBorder="1" applyAlignment="1">
      <alignment horizontal="right"/>
    </xf>
    <xf numFmtId="0" fontId="20" fillId="2" borderId="1" xfId="6" applyFont="1" applyFill="1" applyBorder="1"/>
    <xf numFmtId="1" fontId="0" fillId="2" borderId="0" xfId="0" quotePrefix="1" applyNumberFormat="1" applyFont="1" applyFill="1" applyBorder="1" applyAlignment="1">
      <alignment vertical="top" wrapText="1"/>
    </xf>
    <xf numFmtId="1" fontId="3" fillId="2" borderId="0" xfId="0" quotePrefix="1" applyNumberFormat="1" applyFont="1" applyFill="1" applyBorder="1" applyAlignment="1">
      <alignment vertical="top" wrapText="1"/>
    </xf>
    <xf numFmtId="1" fontId="3" fillId="2" borderId="0" xfId="0" quotePrefix="1" applyNumberFormat="1" applyFont="1" applyFill="1" applyBorder="1" applyAlignment="1">
      <alignment horizontal="left" vertical="center" wrapText="1"/>
    </xf>
    <xf numFmtId="1" fontId="0" fillId="0" borderId="0" xfId="0" applyNumberFormat="1" applyFill="1" applyBorder="1" applyAlignment="1">
      <alignment wrapText="1"/>
    </xf>
    <xf numFmtId="0" fontId="13" fillId="5" borderId="1" xfId="4" applyFont="1" applyFill="1" applyBorder="1" applyAlignment="1">
      <alignment horizontal="center"/>
    </xf>
    <xf numFmtId="0" fontId="13" fillId="5" borderId="2" xfId="4" applyFont="1" applyFill="1" applyBorder="1" applyAlignment="1">
      <alignment vertical="center"/>
    </xf>
    <xf numFmtId="0" fontId="13" fillId="5" borderId="8" xfId="4" applyFont="1" applyFill="1" applyBorder="1" applyAlignment="1">
      <alignment vertical="center"/>
    </xf>
    <xf numFmtId="0" fontId="23" fillId="7" borderId="1" xfId="0" applyFont="1" applyFill="1" applyBorder="1" applyAlignment="1">
      <alignment vertical="top"/>
    </xf>
    <xf numFmtId="0" fontId="5" fillId="8" borderId="1" xfId="0" applyFont="1" applyFill="1" applyBorder="1" applyAlignment="1">
      <alignment horizontal="center" vertical="center" wrapText="1"/>
    </xf>
    <xf numFmtId="0" fontId="13" fillId="0" borderId="0" xfId="4" applyFont="1" applyFill="1" applyBorder="1" applyAlignment="1">
      <alignment horizontal="right"/>
    </xf>
    <xf numFmtId="0" fontId="19" fillId="0" borderId="1" xfId="4" applyFont="1" applyBorder="1" applyAlignment="1">
      <alignment horizontal="center" vertical="top" wrapText="1"/>
    </xf>
    <xf numFmtId="164" fontId="5" fillId="3" borderId="1" xfId="0" applyNumberFormat="1" applyFont="1" applyFill="1" applyBorder="1" applyAlignment="1">
      <alignment horizontal="center" vertical="center" wrapText="1"/>
    </xf>
    <xf numFmtId="0" fontId="5" fillId="3" borderId="1" xfId="0" applyFont="1" applyFill="1" applyBorder="1" applyAlignment="1">
      <alignment horizontal="center" vertical="center" wrapText="1"/>
    </xf>
    <xf numFmtId="0" fontId="5" fillId="4" borderId="1" xfId="1" applyFont="1" applyFill="1" applyBorder="1" applyAlignment="1">
      <alignment vertical="center" wrapText="1"/>
    </xf>
    <xf numFmtId="0" fontId="9" fillId="2" borderId="1" xfId="0" applyFont="1" applyFill="1" applyBorder="1" applyAlignment="1">
      <alignment horizontal="center" vertical="center" wrapText="1"/>
    </xf>
    <xf numFmtId="0" fontId="9" fillId="0" borderId="1" xfId="0" applyFont="1" applyFill="1" applyBorder="1" applyAlignment="1">
      <alignment horizontal="center" vertical="center" wrapText="1"/>
    </xf>
    <xf numFmtId="0" fontId="1" fillId="8" borderId="1" xfId="0" applyFont="1" applyFill="1" applyBorder="1" applyAlignment="1">
      <alignment horizontal="center" vertical="center" wrapText="1"/>
    </xf>
    <xf numFmtId="0" fontId="4" fillId="7" borderId="1" xfId="2" applyFill="1" applyBorder="1" applyAlignment="1" applyProtection="1">
      <alignment vertical="top" wrapText="1"/>
    </xf>
    <xf numFmtId="4" fontId="4" fillId="0" borderId="1" xfId="2" applyNumberFormat="1" applyFill="1" applyBorder="1" applyAlignment="1" applyProtection="1">
      <alignment horizontal="left" vertical="center" wrapText="1"/>
    </xf>
    <xf numFmtId="164" fontId="5" fillId="4" borderId="4" xfId="1" applyNumberFormat="1" applyFont="1" applyFill="1" applyBorder="1" applyAlignment="1">
      <alignment horizontal="left" vertical="center" wrapText="1"/>
    </xf>
    <xf numFmtId="1" fontId="5" fillId="3" borderId="1" xfId="0" applyNumberFormat="1" applyFont="1" applyFill="1" applyBorder="1" applyAlignment="1">
      <alignment horizontal="center" vertical="center" wrapText="1"/>
    </xf>
    <xf numFmtId="0" fontId="5" fillId="3" borderId="1" xfId="0" applyFont="1" applyFill="1" applyBorder="1" applyAlignment="1">
      <alignment horizontal="center" vertical="top" wrapText="1"/>
    </xf>
    <xf numFmtId="164" fontId="5" fillId="4" borderId="1" xfId="1" applyNumberFormat="1" applyFont="1" applyFill="1" applyBorder="1" applyAlignment="1">
      <alignment horizontal="left" vertical="center" wrapText="1"/>
    </xf>
    <xf numFmtId="1" fontId="5" fillId="4" borderId="1" xfId="1" applyNumberFormat="1" applyFont="1" applyFill="1" applyBorder="1" applyAlignment="1">
      <alignment horizontal="left" vertical="center" wrapText="1"/>
    </xf>
    <xf numFmtId="1" fontId="0" fillId="0" borderId="1" xfId="0" applyNumberFormat="1" applyFill="1" applyBorder="1" applyAlignment="1">
      <alignment wrapText="1"/>
    </xf>
    <xf numFmtId="0" fontId="9" fillId="0" borderId="1" xfId="0" applyFont="1" applyBorder="1" applyAlignment="1">
      <alignment vertical="center" wrapText="1"/>
    </xf>
    <xf numFmtId="4" fontId="9" fillId="0" borderId="1" xfId="0" applyNumberFormat="1" applyFont="1" applyFill="1" applyBorder="1" applyAlignment="1">
      <alignment horizontal="left" vertical="center" wrapText="1"/>
    </xf>
    <xf numFmtId="0" fontId="0" fillId="0" borderId="1" xfId="0" applyFill="1" applyBorder="1" applyAlignment="1">
      <alignment wrapText="1"/>
    </xf>
    <xf numFmtId="0" fontId="0" fillId="0" borderId="1" xfId="0" applyBorder="1"/>
    <xf numFmtId="0" fontId="0" fillId="0" borderId="1" xfId="0" applyBorder="1" applyAlignment="1">
      <alignment horizontal="center" vertical="center"/>
    </xf>
    <xf numFmtId="0" fontId="1" fillId="9" borderId="1" xfId="0" applyFont="1" applyFill="1" applyBorder="1" applyAlignment="1">
      <alignment horizontal="center" vertical="center" wrapText="1"/>
    </xf>
    <xf numFmtId="0" fontId="0" fillId="0" borderId="0" xfId="0" applyAlignment="1">
      <alignment vertical="center" wrapText="1"/>
    </xf>
    <xf numFmtId="0" fontId="1" fillId="10" borderId="1" xfId="0" applyFont="1" applyFill="1" applyBorder="1" applyAlignment="1">
      <alignment horizontal="center" vertical="center" wrapText="1"/>
    </xf>
    <xf numFmtId="0" fontId="0" fillId="10" borderId="0" xfId="0" applyFill="1" applyAlignment="1">
      <alignment vertical="center" wrapText="1"/>
    </xf>
    <xf numFmtId="0" fontId="0" fillId="0" borderId="1" xfId="0" applyBorder="1" applyAlignment="1">
      <alignment vertical="top" wrapText="1"/>
    </xf>
    <xf numFmtId="0" fontId="0" fillId="0" borderId="1" xfId="0" applyBorder="1" applyAlignment="1">
      <alignment horizontal="center" vertical="center" wrapText="1"/>
    </xf>
    <xf numFmtId="0" fontId="26" fillId="0" borderId="1" xfId="2" applyFont="1" applyBorder="1" applyAlignment="1" applyProtection="1">
      <alignment vertical="top" wrapText="1"/>
    </xf>
    <xf numFmtId="0" fontId="0" fillId="0" borderId="0" xfId="0" applyAlignment="1">
      <alignment wrapText="1"/>
    </xf>
    <xf numFmtId="0" fontId="0" fillId="0" borderId="2" xfId="0" applyBorder="1" applyAlignment="1">
      <alignment vertical="top" wrapText="1"/>
    </xf>
    <xf numFmtId="0" fontId="0" fillId="0" borderId="1" xfId="0" applyBorder="1" applyAlignment="1">
      <alignment wrapText="1"/>
    </xf>
    <xf numFmtId="0" fontId="0" fillId="0" borderId="1" xfId="0" applyFill="1" applyBorder="1" applyAlignment="1">
      <alignment vertical="top" wrapText="1"/>
    </xf>
    <xf numFmtId="0" fontId="27" fillId="0" borderId="1" xfId="0" applyFont="1" applyBorder="1" applyAlignment="1">
      <alignment vertical="top" wrapText="1"/>
    </xf>
    <xf numFmtId="0" fontId="27" fillId="0" borderId="1" xfId="0" quotePrefix="1" applyFont="1" applyBorder="1" applyAlignment="1">
      <alignment vertical="top" wrapText="1"/>
    </xf>
    <xf numFmtId="0" fontId="27" fillId="0" borderId="1" xfId="0" applyFont="1" applyBorder="1" applyAlignment="1">
      <alignment horizontal="center" vertical="center" wrapText="1"/>
    </xf>
    <xf numFmtId="0" fontId="27" fillId="0" borderId="0" xfId="0" applyFont="1" applyBorder="1" applyAlignment="1">
      <alignment vertical="top" wrapText="1"/>
    </xf>
    <xf numFmtId="0" fontId="0" fillId="0" borderId="1" xfId="0" quotePrefix="1" applyBorder="1" applyAlignment="1">
      <alignment vertical="top" wrapText="1"/>
    </xf>
    <xf numFmtId="0" fontId="24" fillId="0" borderId="1" xfId="0" applyFont="1" applyBorder="1" applyAlignment="1">
      <alignment vertical="top" wrapText="1"/>
    </xf>
    <xf numFmtId="0" fontId="24" fillId="0" borderId="0" xfId="0" applyFont="1" applyBorder="1" applyAlignment="1">
      <alignment vertical="top" wrapText="1"/>
    </xf>
    <xf numFmtId="0" fontId="28" fillId="0" borderId="0" xfId="0" applyFont="1"/>
    <xf numFmtId="0" fontId="0" fillId="0" borderId="0" xfId="0" applyBorder="1" applyAlignment="1">
      <alignment wrapText="1"/>
    </xf>
    <xf numFmtId="0" fontId="27" fillId="0" borderId="0" xfId="0" applyFont="1" applyAlignment="1">
      <alignment wrapText="1"/>
    </xf>
    <xf numFmtId="0" fontId="0" fillId="0" borderId="1" xfId="0" quotePrefix="1" applyFill="1" applyBorder="1" applyAlignment="1">
      <alignment vertical="top" wrapText="1"/>
    </xf>
    <xf numFmtId="0" fontId="0" fillId="0" borderId="1" xfId="0" applyFill="1" applyBorder="1" applyAlignment="1">
      <alignment horizontal="center" vertical="center" wrapText="1"/>
    </xf>
    <xf numFmtId="0" fontId="26" fillId="0" borderId="1" xfId="2" applyFont="1" applyFill="1" applyBorder="1" applyAlignment="1" applyProtection="1">
      <alignment vertical="top" wrapText="1"/>
    </xf>
    <xf numFmtId="0" fontId="0" fillId="0" borderId="0" xfId="0" applyFill="1" applyAlignment="1">
      <alignment wrapText="1"/>
    </xf>
    <xf numFmtId="0" fontId="0" fillId="0" borderId="0" xfId="0" applyAlignment="1">
      <alignment horizontal="center" vertical="center" wrapText="1"/>
    </xf>
    <xf numFmtId="0" fontId="0" fillId="0" borderId="0" xfId="0" applyAlignment="1">
      <alignment vertical="center"/>
    </xf>
    <xf numFmtId="0" fontId="0" fillId="0" borderId="0" xfId="0" applyAlignment="1">
      <alignment horizontal="center" vertical="center"/>
    </xf>
    <xf numFmtId="0" fontId="0" fillId="11" borderId="0" xfId="0" applyFill="1" applyAlignment="1">
      <alignment horizontal="center" vertical="center"/>
    </xf>
    <xf numFmtId="0" fontId="0" fillId="12" borderId="0" xfId="0" applyFill="1" applyAlignment="1">
      <alignment horizontal="center" vertical="center"/>
    </xf>
    <xf numFmtId="0" fontId="0" fillId="9" borderId="0" xfId="0" applyFill="1" applyAlignment="1">
      <alignment horizontal="center" vertical="center"/>
    </xf>
    <xf numFmtId="0" fontId="0" fillId="13" borderId="0" xfId="0" applyFill="1" applyAlignment="1">
      <alignment horizontal="center" vertical="center"/>
    </xf>
    <xf numFmtId="0" fontId="4" fillId="0" borderId="0" xfId="2" applyAlignment="1" applyProtection="1"/>
    <xf numFmtId="0" fontId="1" fillId="0" borderId="1" xfId="0" applyFont="1" applyBorder="1" applyAlignment="1">
      <alignment horizontal="center" wrapText="1"/>
    </xf>
    <xf numFmtId="0" fontId="1" fillId="0" borderId="1" xfId="0" applyFont="1" applyBorder="1" applyAlignment="1">
      <alignment horizontal="center" vertical="center" wrapText="1"/>
    </xf>
    <xf numFmtId="0" fontId="0" fillId="0" borderId="8" xfId="0" applyBorder="1" applyAlignment="1">
      <alignment vertical="top" wrapText="1"/>
    </xf>
    <xf numFmtId="0" fontId="0" fillId="14" borderId="0" xfId="0" applyFill="1" applyAlignment="1">
      <alignment horizontal="center" vertical="center"/>
    </xf>
    <xf numFmtId="0" fontId="0" fillId="8" borderId="0" xfId="0" applyFill="1" applyAlignment="1">
      <alignment wrapText="1"/>
    </xf>
    <xf numFmtId="0" fontId="26" fillId="0" borderId="0" xfId="2" applyFont="1" applyAlignment="1" applyProtection="1">
      <alignment horizontal="left" vertical="top" wrapText="1"/>
    </xf>
    <xf numFmtId="0" fontId="29" fillId="0" borderId="1" xfId="0" applyFont="1" applyBorder="1" applyAlignment="1">
      <alignment horizontal="left" vertical="top" wrapText="1"/>
    </xf>
    <xf numFmtId="0" fontId="2" fillId="0" borderId="0" xfId="0" applyFont="1" applyAlignment="1">
      <alignment horizontal="center" vertical="center" wrapText="1"/>
    </xf>
    <xf numFmtId="0" fontId="4" fillId="0" borderId="0" xfId="2" applyFont="1" applyAlignment="1" applyProtection="1">
      <alignment horizontal="center" vertical="center" wrapText="1"/>
    </xf>
    <xf numFmtId="0" fontId="31" fillId="9" borderId="1" xfId="0" applyFont="1" applyFill="1" applyBorder="1"/>
    <xf numFmtId="0" fontId="31" fillId="15" borderId="1" xfId="0" applyFont="1" applyFill="1" applyBorder="1"/>
    <xf numFmtId="14" fontId="31" fillId="15" borderId="1" xfId="0" applyNumberFormat="1" applyFont="1" applyFill="1" applyBorder="1"/>
    <xf numFmtId="14" fontId="31" fillId="9" borderId="1" xfId="0" applyNumberFormat="1" applyFont="1" applyFill="1" applyBorder="1"/>
    <xf numFmtId="165" fontId="31" fillId="9" borderId="1" xfId="8" applyNumberFormat="1" applyFont="1" applyFill="1" applyBorder="1"/>
    <xf numFmtId="14" fontId="0" fillId="0" borderId="1" xfId="0" applyNumberFormat="1" applyBorder="1"/>
    <xf numFmtId="165" fontId="30" fillId="0" borderId="1" xfId="8" applyNumberFormat="1" applyFont="1" applyFill="1" applyBorder="1"/>
    <xf numFmtId="0" fontId="0" fillId="0" borderId="1" xfId="0" applyFill="1" applyBorder="1"/>
    <xf numFmtId="14" fontId="0" fillId="0" borderId="0" xfId="0" applyNumberFormat="1"/>
    <xf numFmtId="165" fontId="30" fillId="0" borderId="0" xfId="8" applyNumberFormat="1" applyFont="1"/>
    <xf numFmtId="0" fontId="0" fillId="0" borderId="1" xfId="0" quotePrefix="1" applyBorder="1" applyAlignment="1">
      <alignment wrapText="1"/>
    </xf>
    <xf numFmtId="0" fontId="0" fillId="0" borderId="1" xfId="0" applyBorder="1" applyAlignment="1">
      <alignment horizontal="right" wrapText="1"/>
    </xf>
    <xf numFmtId="0" fontId="0" fillId="0" borderId="1" xfId="0" applyBorder="1" applyAlignment="1">
      <alignment horizontal="left" vertical="top" wrapText="1"/>
    </xf>
    <xf numFmtId="0" fontId="0" fillId="0" borderId="1" xfId="0" quotePrefix="1" applyBorder="1" applyAlignment="1">
      <alignment horizontal="left" vertical="top" wrapText="1"/>
    </xf>
    <xf numFmtId="0" fontId="26" fillId="0" borderId="1" xfId="2" applyFont="1" applyBorder="1" applyAlignment="1" applyProtection="1">
      <alignment horizontal="left" vertical="top" wrapText="1"/>
    </xf>
    <xf numFmtId="0" fontId="0" fillId="0" borderId="1" xfId="0" applyBorder="1" applyAlignment="1">
      <alignment horizontal="left" vertical="top"/>
    </xf>
    <xf numFmtId="0" fontId="0" fillId="16" borderId="0" xfId="0" applyFill="1" applyAlignment="1">
      <alignment horizontal="center" vertical="center"/>
    </xf>
    <xf numFmtId="0" fontId="2" fillId="0" borderId="0" xfId="0" applyFont="1" applyAlignment="1">
      <alignment horizontal="center" vertical="center" wrapText="1"/>
    </xf>
    <xf numFmtId="0" fontId="4" fillId="0" borderId="0" xfId="2" applyFont="1" applyAlignment="1" applyProtection="1">
      <alignment horizontal="center" vertical="center" wrapText="1"/>
    </xf>
    <xf numFmtId="0" fontId="0" fillId="11" borderId="0" xfId="0" applyFill="1"/>
    <xf numFmtId="1" fontId="5" fillId="3" borderId="2" xfId="0" applyNumberFormat="1" applyFont="1" applyFill="1" applyBorder="1" applyAlignment="1">
      <alignment horizontal="center" vertical="center" wrapText="1"/>
    </xf>
    <xf numFmtId="0" fontId="5" fillId="3" borderId="2" xfId="0" applyFont="1" applyFill="1" applyBorder="1" applyAlignment="1">
      <alignment horizontal="center" vertical="center" wrapText="1"/>
    </xf>
    <xf numFmtId="0" fontId="5" fillId="3" borderId="10" xfId="0" applyFont="1" applyFill="1" applyBorder="1" applyAlignment="1">
      <alignment horizontal="center" vertical="top" wrapText="1"/>
    </xf>
    <xf numFmtId="0" fontId="5" fillId="3" borderId="10" xfId="0" applyFont="1" applyFill="1" applyBorder="1" applyAlignment="1">
      <alignment horizontal="center" vertical="center" wrapText="1"/>
    </xf>
    <xf numFmtId="1" fontId="5" fillId="4" borderId="3" xfId="1" applyNumberFormat="1" applyFont="1" applyFill="1" applyBorder="1" applyAlignment="1">
      <alignment horizontal="left" vertical="center" wrapText="1"/>
    </xf>
    <xf numFmtId="0" fontId="5" fillId="4" borderId="3" xfId="1" applyFont="1" applyFill="1" applyBorder="1" applyAlignment="1">
      <alignment vertical="center" wrapText="1"/>
    </xf>
    <xf numFmtId="0" fontId="5" fillId="4" borderId="4" xfId="1" applyFont="1" applyFill="1" applyBorder="1" applyAlignment="1">
      <alignment vertical="center" wrapText="1"/>
    </xf>
    <xf numFmtId="0" fontId="5" fillId="4" borderId="5" xfId="1" applyFont="1" applyFill="1" applyBorder="1" applyAlignment="1">
      <alignment vertical="center" wrapText="1"/>
    </xf>
    <xf numFmtId="1" fontId="9" fillId="0" borderId="5" xfId="3" applyNumberFormat="1" applyFont="1" applyBorder="1" applyAlignment="1">
      <alignment horizontal="left" vertical="center" wrapText="1"/>
    </xf>
    <xf numFmtId="0" fontId="9" fillId="0" borderId="5" xfId="0" applyFont="1" applyBorder="1" applyAlignment="1">
      <alignment vertical="center" wrapText="1"/>
    </xf>
    <xf numFmtId="4" fontId="9" fillId="0" borderId="3" xfId="0" applyNumberFormat="1" applyFont="1" applyFill="1" applyBorder="1" applyAlignment="1">
      <alignment horizontal="left" vertical="center" wrapText="1"/>
    </xf>
    <xf numFmtId="0" fontId="4" fillId="2" borderId="1" xfId="2" applyFill="1" applyBorder="1" applyAlignment="1" applyProtection="1">
      <alignment horizontal="center" vertical="center" wrapText="1"/>
    </xf>
    <xf numFmtId="4" fontId="4" fillId="0" borderId="3" xfId="2" applyNumberFormat="1" applyFill="1" applyBorder="1" applyAlignment="1" applyProtection="1">
      <alignment horizontal="left" vertical="center" wrapText="1"/>
    </xf>
    <xf numFmtId="4" fontId="9" fillId="0" borderId="5" xfId="0" applyNumberFormat="1" applyFont="1" applyFill="1" applyBorder="1" applyAlignment="1">
      <alignment horizontal="left" vertical="center" wrapText="1"/>
    </xf>
    <xf numFmtId="164" fontId="9" fillId="16" borderId="1" xfId="3" applyNumberFormat="1" applyFont="1" applyFill="1" applyBorder="1" applyAlignment="1">
      <alignment horizontal="left" vertical="center" wrapText="1"/>
    </xf>
    <xf numFmtId="1" fontId="9" fillId="16" borderId="5" xfId="3" applyNumberFormat="1" applyFont="1" applyFill="1" applyBorder="1" applyAlignment="1">
      <alignment horizontal="left" vertical="center" wrapText="1"/>
    </xf>
    <xf numFmtId="0" fontId="9" fillId="16" borderId="5" xfId="0" applyFont="1" applyFill="1" applyBorder="1" applyAlignment="1">
      <alignment vertical="center" wrapText="1"/>
    </xf>
    <xf numFmtId="0" fontId="9" fillId="16" borderId="1" xfId="0" applyFont="1" applyFill="1" applyBorder="1" applyAlignment="1">
      <alignment horizontal="left" vertical="center" wrapText="1"/>
    </xf>
    <xf numFmtId="4" fontId="9" fillId="16" borderId="3" xfId="0" applyNumberFormat="1" applyFont="1" applyFill="1" applyBorder="1" applyAlignment="1">
      <alignment horizontal="left" vertical="center" wrapText="1"/>
    </xf>
    <xf numFmtId="0" fontId="9" fillId="16" borderId="1" xfId="0" applyFont="1" applyFill="1" applyBorder="1" applyAlignment="1">
      <alignment horizontal="center" vertical="center" wrapText="1"/>
    </xf>
    <xf numFmtId="0" fontId="0" fillId="16" borderId="0" xfId="0" applyFill="1" applyBorder="1" applyAlignment="1">
      <alignment wrapText="1"/>
    </xf>
    <xf numFmtId="164" fontId="9" fillId="0" borderId="0" xfId="3" applyNumberFormat="1" applyFont="1" applyBorder="1" applyAlignment="1">
      <alignment horizontal="left" vertical="center" wrapText="1"/>
    </xf>
    <xf numFmtId="1" fontId="9" fillId="0" borderId="0" xfId="3" applyNumberFormat="1" applyFont="1" applyBorder="1" applyAlignment="1">
      <alignment horizontal="left" vertical="center" wrapText="1"/>
    </xf>
    <xf numFmtId="0" fontId="9" fillId="0" borderId="0" xfId="0" applyFont="1" applyBorder="1" applyAlignment="1">
      <alignment horizontal="left" vertical="center" wrapText="1"/>
    </xf>
    <xf numFmtId="4" fontId="9" fillId="0" borderId="0" xfId="0" applyNumberFormat="1" applyFont="1" applyFill="1" applyBorder="1" applyAlignment="1">
      <alignment horizontal="left" vertical="center" wrapText="1"/>
    </xf>
    <xf numFmtId="0" fontId="9" fillId="2" borderId="0" xfId="0" applyFont="1" applyFill="1" applyBorder="1" applyAlignment="1">
      <alignment horizontal="center" vertical="center" wrapText="1"/>
    </xf>
    <xf numFmtId="0" fontId="9" fillId="0" borderId="0" xfId="0" applyFont="1" applyFill="1" applyBorder="1" applyAlignment="1">
      <alignment horizontal="center" vertical="center" wrapText="1"/>
    </xf>
    <xf numFmtId="0" fontId="1" fillId="8" borderId="1" xfId="0" applyFont="1" applyFill="1" applyBorder="1"/>
    <xf numFmtId="14" fontId="0" fillId="0" borderId="0" xfId="0" applyNumberFormat="1"/>
    <xf numFmtId="0" fontId="4" fillId="2" borderId="1" xfId="2" applyFill="1" applyBorder="1" applyAlignment="1" applyProtection="1">
      <alignment horizontal="left" vertical="top" wrapText="1"/>
    </xf>
    <xf numFmtId="0" fontId="9" fillId="0" borderId="1" xfId="0" applyFont="1" applyBorder="1" applyAlignment="1">
      <alignment horizontal="left" vertical="top" wrapText="1"/>
    </xf>
    <xf numFmtId="0" fontId="9" fillId="0" borderId="5" xfId="0" applyFont="1" applyBorder="1" applyAlignment="1">
      <alignment horizontal="left" vertical="top" wrapText="1"/>
    </xf>
    <xf numFmtId="0" fontId="4" fillId="0" borderId="0" xfId="2" applyFill="1" applyBorder="1" applyAlignment="1" applyProtection="1">
      <alignment wrapText="1"/>
    </xf>
    <xf numFmtId="1" fontId="0" fillId="0" borderId="1" xfId="0" applyNumberFormat="1" applyFill="1" applyBorder="1" applyAlignment="1">
      <alignment horizontal="left" vertical="top" wrapText="1"/>
    </xf>
    <xf numFmtId="0" fontId="9" fillId="0" borderId="1" xfId="0" applyFont="1" applyFill="1" applyBorder="1" applyAlignment="1">
      <alignment horizontal="left" vertical="top" wrapText="1"/>
    </xf>
    <xf numFmtId="0" fontId="0" fillId="0" borderId="1" xfId="0" applyFill="1" applyBorder="1" applyAlignment="1">
      <alignment horizontal="left" vertical="top" wrapText="1"/>
    </xf>
    <xf numFmtId="0" fontId="0" fillId="0" borderId="0" xfId="0" applyFill="1" applyBorder="1" applyAlignment="1">
      <alignment horizontal="left" vertical="top" wrapText="1"/>
    </xf>
    <xf numFmtId="1" fontId="0" fillId="17" borderId="1" xfId="0" applyNumberFormat="1" applyFill="1" applyBorder="1" applyAlignment="1">
      <alignment horizontal="left" vertical="top" wrapText="1"/>
    </xf>
    <xf numFmtId="0" fontId="0" fillId="17" borderId="1" xfId="0" applyFill="1" applyBorder="1" applyAlignment="1">
      <alignment horizontal="left" vertical="top" wrapText="1"/>
    </xf>
    <xf numFmtId="0" fontId="9" fillId="17" borderId="1" xfId="0" applyFont="1" applyFill="1" applyBorder="1" applyAlignment="1">
      <alignment horizontal="left" vertical="top" wrapText="1"/>
    </xf>
    <xf numFmtId="0" fontId="9" fillId="17" borderId="1" xfId="0" applyFont="1" applyFill="1" applyBorder="1" applyAlignment="1">
      <alignment horizontal="center" vertical="center" wrapText="1"/>
    </xf>
    <xf numFmtId="0" fontId="4" fillId="17" borderId="1" xfId="2" applyFill="1" applyBorder="1" applyAlignment="1" applyProtection="1">
      <alignment horizontal="left" vertical="top" wrapText="1"/>
    </xf>
    <xf numFmtId="0" fontId="0" fillId="17" borderId="0" xfId="0" applyFill="1" applyBorder="1" applyAlignment="1">
      <alignment horizontal="left" vertical="top" wrapText="1"/>
    </xf>
    <xf numFmtId="0" fontId="9" fillId="17" borderId="5" xfId="0" applyFont="1" applyFill="1" applyBorder="1" applyAlignment="1">
      <alignment horizontal="left" vertical="top" wrapText="1"/>
    </xf>
    <xf numFmtId="0" fontId="9" fillId="17" borderId="1" xfId="0" applyFont="1" applyFill="1" applyBorder="1" applyAlignment="1">
      <alignment horizontal="left" vertical="center" wrapText="1"/>
    </xf>
    <xf numFmtId="0" fontId="0" fillId="17" borderId="1" xfId="0" applyFill="1" applyBorder="1" applyAlignment="1">
      <alignment vertical="top" wrapText="1"/>
    </xf>
    <xf numFmtId="0" fontId="9" fillId="0" borderId="0" xfId="0" applyFont="1" applyBorder="1" applyAlignment="1">
      <alignment vertical="center" wrapText="1"/>
    </xf>
    <xf numFmtId="0" fontId="4" fillId="2" borderId="0" xfId="2" applyFill="1" applyBorder="1" applyAlignment="1" applyProtection="1">
      <alignment horizontal="center" vertical="center" wrapText="1"/>
    </xf>
    <xf numFmtId="4" fontId="4" fillId="0" borderId="0" xfId="2" applyNumberFormat="1" applyFill="1" applyBorder="1" applyAlignment="1" applyProtection="1">
      <alignment horizontal="left" vertical="center" wrapText="1"/>
    </xf>
    <xf numFmtId="0" fontId="3" fillId="2" borderId="0" xfId="0" applyFont="1" applyFill="1" applyBorder="1" applyAlignment="1">
      <alignment vertical="top"/>
    </xf>
    <xf numFmtId="0" fontId="3" fillId="2" borderId="0" xfId="0" applyNumberFormat="1" applyFont="1" applyFill="1" applyBorder="1" applyAlignment="1">
      <alignment vertical="top"/>
    </xf>
    <xf numFmtId="0" fontId="3" fillId="2" borderId="0" xfId="0" applyFont="1" applyFill="1" applyAlignment="1">
      <alignment horizontal="center" vertical="top"/>
    </xf>
    <xf numFmtId="0" fontId="3" fillId="0" borderId="0" xfId="0" applyFont="1" applyFill="1" applyAlignment="1">
      <alignment vertical="top"/>
    </xf>
    <xf numFmtId="164" fontId="3" fillId="2" borderId="0" xfId="0" quotePrefix="1" applyNumberFormat="1" applyFont="1" applyFill="1" applyBorder="1" applyAlignment="1">
      <alignment vertical="top"/>
    </xf>
    <xf numFmtId="0" fontId="3" fillId="2" borderId="0" xfId="0" applyFont="1" applyFill="1" applyBorder="1" applyAlignment="1">
      <alignment horizontal="right" vertical="top"/>
    </xf>
    <xf numFmtId="0" fontId="0" fillId="0" borderId="0" xfId="0" applyFill="1" applyAlignment="1">
      <alignment vertical="center" wrapText="1"/>
    </xf>
    <xf numFmtId="164" fontId="0" fillId="0" borderId="1" xfId="3" applyNumberFormat="1" applyFont="1" applyBorder="1" applyAlignment="1">
      <alignment horizontal="left" vertical="center" wrapText="1"/>
    </xf>
    <xf numFmtId="0" fontId="0" fillId="0" borderId="5" xfId="0" applyFont="1" applyBorder="1" applyAlignment="1">
      <alignment vertical="center" wrapText="1"/>
    </xf>
    <xf numFmtId="0" fontId="35" fillId="0" borderId="1" xfId="0" applyFont="1" applyBorder="1" applyAlignment="1">
      <alignment vertical="center" wrapText="1"/>
    </xf>
    <xf numFmtId="4" fontId="0" fillId="0" borderId="1" xfId="0" quotePrefix="1" applyNumberFormat="1" applyFont="1" applyFill="1" applyBorder="1" applyAlignment="1">
      <alignment horizontal="left" vertical="center" wrapText="1"/>
    </xf>
    <xf numFmtId="0" fontId="0" fillId="2" borderId="1" xfId="0" applyFont="1" applyFill="1" applyBorder="1" applyAlignment="1">
      <alignment horizontal="center" vertical="center" wrapText="1"/>
    </xf>
    <xf numFmtId="0" fontId="0" fillId="0" borderId="1" xfId="0" applyFont="1" applyFill="1" applyBorder="1" applyAlignment="1">
      <alignment horizontal="center" vertical="center" wrapText="1"/>
    </xf>
    <xf numFmtId="0" fontId="3" fillId="2" borderId="0" xfId="0" applyFont="1" applyFill="1" applyAlignment="1">
      <alignment vertical="center" wrapText="1"/>
    </xf>
    <xf numFmtId="164" fontId="3" fillId="0" borderId="0" xfId="0" applyNumberFormat="1" applyFont="1" applyAlignment="1">
      <alignment horizontal="left" vertical="center" wrapText="1"/>
    </xf>
    <xf numFmtId="0" fontId="3" fillId="0" borderId="0" xfId="0" applyFont="1" applyAlignment="1">
      <alignment vertical="center" wrapText="1"/>
    </xf>
    <xf numFmtId="0" fontId="3" fillId="0" borderId="0" xfId="0" applyFont="1" applyAlignment="1">
      <alignment horizontal="left" vertical="top" wrapText="1"/>
    </xf>
    <xf numFmtId="0" fontId="3" fillId="0" borderId="0" xfId="0" applyFont="1" applyAlignment="1">
      <alignment horizontal="center" vertical="center" wrapText="1"/>
    </xf>
    <xf numFmtId="164" fontId="0" fillId="18" borderId="1" xfId="0" applyNumberFormat="1" applyFill="1" applyBorder="1" applyAlignment="1">
      <alignment horizontal="left" vertical="center" wrapText="1"/>
    </xf>
    <xf numFmtId="0" fontId="0" fillId="4" borderId="1" xfId="0" applyFill="1" applyBorder="1" applyAlignment="1">
      <alignment vertical="center" wrapText="1"/>
    </xf>
    <xf numFmtId="0" fontId="35" fillId="0" borderId="1" xfId="0" quotePrefix="1" applyFont="1" applyBorder="1" applyAlignment="1">
      <alignment vertical="center" wrapText="1"/>
    </xf>
    <xf numFmtId="0" fontId="0" fillId="19" borderId="1" xfId="0" applyFill="1" applyBorder="1" applyAlignment="1">
      <alignment vertical="center" wrapText="1"/>
    </xf>
    <xf numFmtId="0" fontId="0" fillId="19" borderId="1" xfId="0" applyFill="1" applyBorder="1" applyAlignment="1">
      <alignment horizontal="center" vertical="center" wrapText="1"/>
    </xf>
    <xf numFmtId="0" fontId="0" fillId="9" borderId="1" xfId="0" applyFill="1" applyBorder="1" applyAlignment="1">
      <alignment horizontal="center" vertical="center" wrapText="1"/>
    </xf>
    <xf numFmtId="0" fontId="0" fillId="9" borderId="1" xfId="0" applyFill="1" applyBorder="1"/>
    <xf numFmtId="0" fontId="0" fillId="9" borderId="1" xfId="0" applyFill="1" applyBorder="1" applyAlignment="1">
      <alignment horizontal="center" vertical="center"/>
    </xf>
    <xf numFmtId="0" fontId="0" fillId="0" borderId="0" xfId="0" applyAlignment="1">
      <alignment horizontal="center"/>
    </xf>
    <xf numFmtId="0" fontId="0" fillId="19" borderId="2" xfId="0" applyFill="1" applyBorder="1" applyAlignment="1">
      <alignment horizontal="center" vertical="center" wrapText="1"/>
    </xf>
    <xf numFmtId="0" fontId="0" fillId="9" borderId="2" xfId="0" applyFill="1" applyBorder="1" applyAlignment="1">
      <alignment horizontal="center" vertical="center" wrapText="1"/>
    </xf>
    <xf numFmtId="0" fontId="0" fillId="9" borderId="2" xfId="0" applyFill="1" applyBorder="1" applyAlignment="1">
      <alignment horizontal="left" wrapText="1"/>
    </xf>
    <xf numFmtId="0" fontId="0" fillId="0" borderId="1" xfId="0" applyBorder="1" applyAlignment="1">
      <alignment horizontal="right" vertical="center"/>
    </xf>
    <xf numFmtId="0" fontId="1" fillId="0" borderId="1" xfId="0" applyFont="1" applyBorder="1" applyAlignment="1">
      <alignment horizontal="center"/>
    </xf>
    <xf numFmtId="0" fontId="1" fillId="11" borderId="1" xfId="0" applyFont="1" applyFill="1" applyBorder="1" applyAlignment="1">
      <alignment horizontal="left"/>
    </xf>
    <xf numFmtId="0" fontId="1" fillId="11" borderId="1" xfId="0" applyFont="1" applyFill="1" applyBorder="1" applyAlignment="1">
      <alignment horizontal="left" wrapText="1"/>
    </xf>
    <xf numFmtId="0" fontId="0" fillId="0" borderId="0" xfId="0" applyBorder="1"/>
    <xf numFmtId="0" fontId="38" fillId="0" borderId="1" xfId="0" applyFont="1" applyFill="1" applyBorder="1" applyAlignment="1">
      <alignment horizontal="right" vertical="center"/>
    </xf>
    <xf numFmtId="0" fontId="0" fillId="0" borderId="1" xfId="0" applyFill="1" applyBorder="1" applyAlignment="1">
      <alignment horizontal="right" vertical="center"/>
    </xf>
    <xf numFmtId="0" fontId="0" fillId="0" borderId="0" xfId="0" applyFill="1" applyBorder="1"/>
    <xf numFmtId="0" fontId="0" fillId="0" borderId="0" xfId="0" applyFill="1"/>
    <xf numFmtId="0" fontId="1" fillId="0" borderId="1" xfId="0" applyFont="1" applyFill="1" applyBorder="1" applyAlignment="1">
      <alignment horizontal="center"/>
    </xf>
    <xf numFmtId="0" fontId="0" fillId="8" borderId="0" xfId="0" applyFill="1"/>
    <xf numFmtId="0" fontId="38" fillId="0" borderId="1" xfId="0" applyFont="1" applyFill="1" applyBorder="1" applyAlignment="1">
      <alignment horizontal="right" vertical="center" wrapText="1"/>
    </xf>
    <xf numFmtId="0" fontId="39" fillId="0" borderId="1" xfId="0" applyFont="1" applyFill="1" applyBorder="1" applyAlignment="1">
      <alignment horizontal="right" vertical="center"/>
    </xf>
    <xf numFmtId="0" fontId="39" fillId="0" borderId="0" xfId="0" applyFont="1"/>
    <xf numFmtId="0" fontId="39" fillId="0" borderId="0" xfId="0" applyFont="1" applyFill="1"/>
    <xf numFmtId="0" fontId="1" fillId="11" borderId="1" xfId="0" applyFont="1" applyFill="1" applyBorder="1" applyAlignment="1">
      <alignment horizontal="center"/>
    </xf>
    <xf numFmtId="0" fontId="1" fillId="11" borderId="1" xfId="0" applyFont="1" applyFill="1" applyBorder="1" applyAlignment="1">
      <alignment horizontal="center" wrapText="1"/>
    </xf>
    <xf numFmtId="0" fontId="0" fillId="0" borderId="1" xfId="0" applyBorder="1" applyAlignment="1">
      <alignment vertical="center"/>
    </xf>
    <xf numFmtId="0" fontId="0" fillId="0" borderId="1" xfId="0" applyFill="1" applyBorder="1" applyAlignment="1">
      <alignment vertical="center"/>
    </xf>
    <xf numFmtId="0" fontId="0" fillId="0" borderId="0" xfId="0" applyFill="1" applyAlignment="1">
      <alignment horizontal="center"/>
    </xf>
    <xf numFmtId="16" fontId="1" fillId="11" borderId="1" xfId="0" quotePrefix="1" applyNumberFormat="1" applyFont="1" applyFill="1" applyBorder="1" applyAlignment="1">
      <alignment horizontal="left"/>
    </xf>
    <xf numFmtId="0" fontId="38" fillId="0" borderId="0" xfId="0" applyFont="1" applyFill="1" applyBorder="1" applyAlignment="1">
      <alignment horizontal="left" vertical="top"/>
    </xf>
    <xf numFmtId="0" fontId="38" fillId="20" borderId="1" xfId="0" applyFont="1" applyFill="1" applyBorder="1" applyAlignment="1">
      <alignment horizontal="right" vertical="center"/>
    </xf>
    <xf numFmtId="0" fontId="1" fillId="0" borderId="2" xfId="0" applyFont="1" applyFill="1" applyBorder="1" applyAlignment="1">
      <alignment horizontal="center"/>
    </xf>
    <xf numFmtId="0" fontId="1" fillId="11" borderId="2" xfId="0" applyFont="1" applyFill="1" applyBorder="1" applyAlignment="1">
      <alignment horizontal="left"/>
    </xf>
    <xf numFmtId="0" fontId="1" fillId="0" borderId="1" xfId="0" applyFont="1" applyFill="1" applyBorder="1"/>
    <xf numFmtId="0" fontId="0" fillId="0" borderId="0" xfId="0" applyAlignment="1">
      <alignment horizontal="left"/>
    </xf>
    <xf numFmtId="0" fontId="0" fillId="0" borderId="0" xfId="0" applyBorder="1" applyAlignment="1">
      <alignment horizontal="right" vertical="center"/>
    </xf>
    <xf numFmtId="0" fontId="0" fillId="0" borderId="0" xfId="0" applyAlignment="1">
      <alignment horizontal="right" vertical="center"/>
    </xf>
    <xf numFmtId="0" fontId="1" fillId="0" borderId="0" xfId="0" applyFont="1" applyAlignment="1">
      <alignment horizontal="center"/>
    </xf>
    <xf numFmtId="0" fontId="1" fillId="0" borderId="0" xfId="0" applyFont="1" applyBorder="1" applyAlignment="1">
      <alignment horizontal="left"/>
    </xf>
    <xf numFmtId="0" fontId="1" fillId="0" borderId="0" xfId="0" applyFont="1" applyAlignment="1">
      <alignment horizontal="center" wrapText="1"/>
    </xf>
    <xf numFmtId="0" fontId="0" fillId="9" borderId="1" xfId="0" applyFill="1" applyBorder="1" applyAlignment="1">
      <alignment wrapText="1"/>
    </xf>
    <xf numFmtId="0" fontId="0" fillId="9" borderId="1" xfId="0" applyFill="1" applyBorder="1" applyAlignment="1">
      <alignment horizontal="left" wrapText="1"/>
    </xf>
    <xf numFmtId="0" fontId="0" fillId="9" borderId="1" xfId="0" applyFill="1" applyBorder="1" applyAlignment="1">
      <alignment horizontal="center" wrapText="1"/>
    </xf>
    <xf numFmtId="0" fontId="0" fillId="9" borderId="9" xfId="0" applyFill="1" applyBorder="1" applyAlignment="1">
      <alignment wrapText="1"/>
    </xf>
    <xf numFmtId="0" fontId="1" fillId="9" borderId="0" xfId="0" applyFont="1" applyFill="1" applyAlignment="1">
      <alignment horizontal="center"/>
    </xf>
    <xf numFmtId="0" fontId="1" fillId="9" borderId="1" xfId="0" applyFont="1" applyFill="1" applyBorder="1" applyAlignment="1">
      <alignment horizontal="center" wrapText="1"/>
    </xf>
    <xf numFmtId="0" fontId="38" fillId="9" borderId="11" xfId="0" applyFont="1" applyFill="1" applyBorder="1" applyAlignment="1">
      <alignment vertical="center" wrapText="1"/>
    </xf>
    <xf numFmtId="0" fontId="0" fillId="21" borderId="0" xfId="0" applyFill="1"/>
    <xf numFmtId="0" fontId="0" fillId="22" borderId="3" xfId="0" applyFill="1" applyBorder="1" applyAlignment="1"/>
    <xf numFmtId="0" fontId="0" fillId="22" borderId="4" xfId="0" applyFill="1" applyBorder="1" applyAlignment="1"/>
    <xf numFmtId="0" fontId="0" fillId="22" borderId="4" xfId="0" applyFill="1" applyBorder="1" applyAlignment="1">
      <alignment horizontal="left"/>
    </xf>
    <xf numFmtId="0" fontId="0" fillId="22" borderId="5" xfId="0" applyFill="1" applyBorder="1" applyAlignment="1"/>
    <xf numFmtId="0" fontId="38" fillId="9" borderId="12" xfId="0" applyFont="1" applyFill="1" applyBorder="1" applyAlignment="1">
      <alignment vertical="center" wrapText="1"/>
    </xf>
    <xf numFmtId="0" fontId="1" fillId="11" borderId="3" xfId="0" applyFont="1" applyFill="1" applyBorder="1" applyAlignment="1"/>
    <xf numFmtId="0" fontId="0" fillId="11" borderId="4" xfId="0" applyFill="1" applyBorder="1" applyAlignment="1"/>
    <xf numFmtId="0" fontId="0" fillId="11" borderId="4" xfId="0" applyFill="1" applyBorder="1" applyAlignment="1">
      <alignment horizontal="left"/>
    </xf>
    <xf numFmtId="0" fontId="0" fillId="11" borderId="5" xfId="0" applyFill="1" applyBorder="1" applyAlignment="1"/>
    <xf numFmtId="0" fontId="0" fillId="11" borderId="0" xfId="0" applyFill="1" applyBorder="1" applyAlignment="1"/>
    <xf numFmtId="0" fontId="1" fillId="8" borderId="1" xfId="0" applyFont="1" applyFill="1" applyBorder="1" applyAlignment="1">
      <alignment horizontal="left"/>
    </xf>
    <xf numFmtId="0" fontId="40" fillId="23" borderId="12" xfId="0" applyFont="1" applyFill="1" applyBorder="1" applyAlignment="1">
      <alignment horizontal="center" vertical="center"/>
    </xf>
    <xf numFmtId="0" fontId="0" fillId="0" borderId="0" xfId="0" applyFill="1" applyBorder="1" applyAlignment="1"/>
    <xf numFmtId="0" fontId="1" fillId="24" borderId="0" xfId="0" applyFont="1" applyFill="1" applyAlignment="1">
      <alignment horizontal="center"/>
    </xf>
    <xf numFmtId="0" fontId="1" fillId="0" borderId="0" xfId="0" applyFont="1" applyFill="1" applyAlignment="1">
      <alignment horizontal="center"/>
    </xf>
    <xf numFmtId="0" fontId="1" fillId="0" borderId="0" xfId="0" applyFont="1" applyBorder="1" applyAlignment="1">
      <alignment horizontal="center"/>
    </xf>
    <xf numFmtId="0" fontId="1" fillId="16" borderId="0" xfId="0" applyFont="1" applyFill="1" applyAlignment="1">
      <alignment horizontal="center"/>
    </xf>
    <xf numFmtId="0" fontId="1" fillId="16" borderId="1" xfId="0" applyFont="1" applyFill="1" applyBorder="1" applyAlignment="1">
      <alignment horizontal="center"/>
    </xf>
    <xf numFmtId="0" fontId="1" fillId="24" borderId="1" xfId="0" applyFont="1" applyFill="1" applyBorder="1" applyAlignment="1">
      <alignment horizontal="center"/>
    </xf>
    <xf numFmtId="0" fontId="0" fillId="24" borderId="1" xfId="0" applyFont="1" applyFill="1" applyBorder="1" applyAlignment="1">
      <alignment horizontal="center"/>
    </xf>
    <xf numFmtId="0" fontId="41" fillId="0" borderId="0" xfId="0" applyFont="1" applyAlignment="1">
      <alignment horizontal="center"/>
    </xf>
    <xf numFmtId="0" fontId="41" fillId="0" borderId="0" xfId="0" applyFont="1" applyAlignment="1">
      <alignment horizontal="center" wrapText="1"/>
    </xf>
    <xf numFmtId="0" fontId="41" fillId="0" borderId="1" xfId="0" applyFont="1" applyBorder="1" applyAlignment="1">
      <alignment horizontal="center"/>
    </xf>
    <xf numFmtId="0" fontId="1" fillId="0" borderId="5" xfId="0" applyFont="1" applyBorder="1" applyAlignment="1">
      <alignment horizontal="center"/>
    </xf>
    <xf numFmtId="0" fontId="0" fillId="22" borderId="3" xfId="0" applyFill="1" applyBorder="1" applyAlignment="1">
      <alignment horizontal="left"/>
    </xf>
    <xf numFmtId="0" fontId="0" fillId="22" borderId="5" xfId="0" applyFill="1" applyBorder="1" applyAlignment="1">
      <alignment horizontal="left"/>
    </xf>
    <xf numFmtId="0" fontId="1" fillId="11" borderId="3" xfId="0" applyFont="1" applyFill="1" applyBorder="1" applyAlignment="1">
      <alignment horizontal="left"/>
    </xf>
    <xf numFmtId="0" fontId="1" fillId="11" borderId="4" xfId="0" applyFont="1" applyFill="1" applyBorder="1" applyAlignment="1">
      <alignment horizontal="left"/>
    </xf>
    <xf numFmtId="0" fontId="1" fillId="11" borderId="5" xfId="0" applyFont="1" applyFill="1" applyBorder="1" applyAlignment="1">
      <alignment horizontal="left"/>
    </xf>
    <xf numFmtId="0" fontId="0" fillId="11" borderId="5" xfId="0" applyFill="1" applyBorder="1" applyAlignment="1">
      <alignment horizontal="left"/>
    </xf>
    <xf numFmtId="0" fontId="0" fillId="0" borderId="5" xfId="0" applyBorder="1" applyAlignment="1">
      <alignment horizontal="center"/>
    </xf>
    <xf numFmtId="0" fontId="0" fillId="0" borderId="5" xfId="0" applyFill="1" applyBorder="1" applyAlignment="1">
      <alignment horizontal="center"/>
    </xf>
    <xf numFmtId="0" fontId="0" fillId="0" borderId="5" xfId="0" applyFill="1" applyBorder="1" applyAlignment="1">
      <alignment horizontal="center" wrapText="1"/>
    </xf>
    <xf numFmtId="0" fontId="0" fillId="0" borderId="5" xfId="0" applyBorder="1" applyAlignment="1">
      <alignment horizontal="center" wrapText="1"/>
    </xf>
    <xf numFmtId="0" fontId="1" fillId="0" borderId="5" xfId="0" applyFont="1" applyFill="1" applyBorder="1" applyAlignment="1">
      <alignment horizontal="center"/>
    </xf>
    <xf numFmtId="0" fontId="1" fillId="0" borderId="5" xfId="0" applyFont="1" applyBorder="1" applyAlignment="1">
      <alignment horizontal="center" wrapText="1"/>
    </xf>
    <xf numFmtId="0" fontId="0" fillId="8" borderId="1" xfId="0" applyFill="1" applyBorder="1"/>
    <xf numFmtId="0" fontId="1" fillId="0" borderId="1" xfId="0" applyFont="1" applyFill="1" applyBorder="1" applyAlignment="1">
      <alignment horizontal="left"/>
    </xf>
    <xf numFmtId="0" fontId="1" fillId="0" borderId="1" xfId="0" applyFont="1" applyFill="1" applyBorder="1" applyAlignment="1">
      <alignment horizontal="left" wrapText="1"/>
    </xf>
    <xf numFmtId="0" fontId="1" fillId="0" borderId="5" xfId="0" applyFont="1" applyFill="1" applyBorder="1" applyAlignment="1">
      <alignment horizontal="center" wrapText="1"/>
    </xf>
    <xf numFmtId="0" fontId="0" fillId="8" borderId="1" xfId="0" applyFill="1" applyBorder="1" applyAlignment="1">
      <alignment horizontal="right" vertical="center"/>
    </xf>
    <xf numFmtId="0" fontId="0" fillId="10" borderId="1" xfId="0" applyFill="1" applyBorder="1"/>
    <xf numFmtId="0" fontId="27" fillId="10" borderId="1" xfId="0" applyFont="1" applyFill="1" applyBorder="1"/>
    <xf numFmtId="0" fontId="0" fillId="12" borderId="1" xfId="0" applyFill="1" applyBorder="1"/>
    <xf numFmtId="0" fontId="0" fillId="10" borderId="1" xfId="0" applyFill="1" applyBorder="1" applyAlignment="1">
      <alignment horizontal="right" vertical="center"/>
    </xf>
    <xf numFmtId="0" fontId="39" fillId="0" borderId="1" xfId="0" applyFont="1" applyBorder="1"/>
    <xf numFmtId="0" fontId="0" fillId="10" borderId="1" xfId="0" applyFill="1" applyBorder="1" applyAlignment="1">
      <alignment horizontal="center" vertical="center"/>
    </xf>
    <xf numFmtId="0" fontId="0" fillId="0" borderId="1" xfId="0" applyFont="1" applyBorder="1" applyAlignment="1">
      <alignment horizontal="center" vertical="center"/>
    </xf>
    <xf numFmtId="0" fontId="0" fillId="0" borderId="0" xfId="0" applyFont="1" applyAlignment="1">
      <alignment horizontal="center" vertical="center"/>
    </xf>
    <xf numFmtId="14" fontId="12" fillId="0" borderId="4" xfId="4" applyNumberFormat="1" applyFont="1" applyBorder="1" applyAlignment="1">
      <alignment horizontal="center" vertical="center" wrapText="1"/>
    </xf>
    <xf numFmtId="14" fontId="12" fillId="0" borderId="5" xfId="4" applyNumberFormat="1" applyFont="1" applyBorder="1" applyAlignment="1">
      <alignment horizontal="center" vertical="center" wrapText="1"/>
    </xf>
    <xf numFmtId="0" fontId="19" fillId="0" borderId="1" xfId="4" applyFont="1" applyBorder="1" applyAlignment="1">
      <alignment horizontal="center" vertical="top" wrapText="1"/>
    </xf>
    <xf numFmtId="0" fontId="19" fillId="0" borderId="3" xfId="4" applyFont="1" applyBorder="1" applyAlignment="1">
      <alignment horizontal="center" vertical="center" wrapText="1"/>
    </xf>
    <xf numFmtId="0" fontId="19" fillId="0" borderId="5" xfId="4" applyFont="1" applyBorder="1" applyAlignment="1">
      <alignment horizontal="center" vertical="center" wrapText="1"/>
    </xf>
    <xf numFmtId="0" fontId="12" fillId="5" borderId="1" xfId="4" applyFont="1" applyFill="1" applyBorder="1" applyAlignment="1">
      <alignment horizontal="center" vertical="center"/>
    </xf>
    <xf numFmtId="0" fontId="12" fillId="0" borderId="1" xfId="4" applyFont="1" applyBorder="1" applyAlignment="1">
      <alignment horizontal="center" vertical="center"/>
    </xf>
    <xf numFmtId="0" fontId="16" fillId="2" borderId="0" xfId="6" applyFont="1" applyFill="1" applyAlignment="1">
      <alignment horizontal="left"/>
    </xf>
    <xf numFmtId="0" fontId="18" fillId="5" borderId="1" xfId="4" applyFont="1" applyFill="1" applyBorder="1" applyAlignment="1">
      <alignment horizontal="center" vertical="center" wrapText="1"/>
    </xf>
    <xf numFmtId="0" fontId="11" fillId="5" borderId="1" xfId="4" applyFont="1" applyFill="1" applyBorder="1" applyAlignment="1">
      <alignment horizontal="left" vertical="center"/>
    </xf>
    <xf numFmtId="0" fontId="13" fillId="5" borderId="2" xfId="4" applyFont="1" applyFill="1" applyBorder="1" applyAlignment="1">
      <alignment horizontal="center" vertical="center" wrapText="1"/>
    </xf>
    <xf numFmtId="0" fontId="13" fillId="5" borderId="8" xfId="4" applyFont="1" applyFill="1" applyBorder="1" applyAlignment="1">
      <alignment horizontal="center" vertical="center" wrapText="1"/>
    </xf>
    <xf numFmtId="0" fontId="13" fillId="5" borderId="2" xfId="4" applyFont="1" applyFill="1" applyBorder="1" applyAlignment="1">
      <alignment horizontal="center" vertical="center"/>
    </xf>
    <xf numFmtId="0" fontId="13" fillId="5" borderId="8" xfId="4" applyFont="1" applyFill="1" applyBorder="1" applyAlignment="1">
      <alignment horizontal="center" vertical="center"/>
    </xf>
    <xf numFmtId="0" fontId="13" fillId="6" borderId="1" xfId="4" applyFont="1" applyFill="1" applyBorder="1" applyAlignment="1">
      <alignment horizontal="center"/>
    </xf>
    <xf numFmtId="0" fontId="17" fillId="0" borderId="1" xfId="4" applyFont="1" applyBorder="1" applyAlignment="1">
      <alignment horizontal="center"/>
    </xf>
    <xf numFmtId="0" fontId="17" fillId="0" borderId="1" xfId="4" applyFont="1" applyBorder="1" applyAlignment="1"/>
    <xf numFmtId="0" fontId="13" fillId="5" borderId="1" xfId="4" applyFont="1" applyFill="1" applyBorder="1" applyAlignment="1">
      <alignment horizontal="center"/>
    </xf>
    <xf numFmtId="0" fontId="21" fillId="2" borderId="0" xfId="6" applyFont="1" applyFill="1" applyAlignment="1">
      <alignment horizontal="center"/>
    </xf>
    <xf numFmtId="0" fontId="13" fillId="5" borderId="1" xfId="4" applyFont="1" applyFill="1" applyBorder="1" applyAlignment="1">
      <alignment horizontal="center" vertical="center"/>
    </xf>
    <xf numFmtId="0" fontId="17" fillId="0" borderId="1" xfId="4" applyFont="1" applyBorder="1" applyAlignment="1">
      <alignment horizontal="center" vertical="center"/>
    </xf>
    <xf numFmtId="0" fontId="13" fillId="5" borderId="1" xfId="4" applyFont="1" applyFill="1" applyBorder="1" applyAlignment="1">
      <alignment horizontal="center" vertical="center" wrapText="1"/>
    </xf>
    <xf numFmtId="0" fontId="25" fillId="0" borderId="0" xfId="0" applyFont="1" applyAlignment="1">
      <alignment horizontal="center" vertical="center"/>
    </xf>
    <xf numFmtId="0" fontId="0" fillId="0" borderId="2" xfId="0" applyFill="1" applyBorder="1" applyAlignment="1">
      <alignment horizontal="left" vertical="top" wrapText="1"/>
    </xf>
    <xf numFmtId="0" fontId="0" fillId="0" borderId="9" xfId="0" applyFill="1" applyBorder="1" applyAlignment="1">
      <alignment horizontal="left" vertical="top" wrapText="1"/>
    </xf>
    <xf numFmtId="0" fontId="0" fillId="0" borderId="8" xfId="0" applyFill="1" applyBorder="1" applyAlignment="1">
      <alignment horizontal="left" vertical="top" wrapText="1"/>
    </xf>
    <xf numFmtId="0" fontId="2" fillId="0" borderId="0" xfId="0" applyFont="1" applyAlignment="1">
      <alignment horizontal="center" vertical="center" wrapText="1"/>
    </xf>
    <xf numFmtId="0" fontId="4" fillId="0" borderId="0" xfId="2" applyFont="1" applyAlignment="1" applyProtection="1">
      <alignment horizontal="center" vertical="center" wrapText="1"/>
    </xf>
    <xf numFmtId="0" fontId="1" fillId="8" borderId="3" xfId="0" applyFont="1" applyFill="1" applyBorder="1" applyAlignment="1">
      <alignment horizontal="left" vertical="top" wrapText="1"/>
    </xf>
    <xf numFmtId="0" fontId="1" fillId="8" borderId="4" xfId="0" applyFont="1" applyFill="1" applyBorder="1" applyAlignment="1">
      <alignment horizontal="left" vertical="top" wrapText="1"/>
    </xf>
    <xf numFmtId="0" fontId="1" fillId="8" borderId="5" xfId="0" applyFont="1" applyFill="1" applyBorder="1" applyAlignment="1">
      <alignment horizontal="left" vertical="top" wrapText="1"/>
    </xf>
    <xf numFmtId="0" fontId="0" fillId="0" borderId="2" xfId="0" applyBorder="1" applyAlignment="1">
      <alignment horizontal="left" vertical="top" wrapText="1"/>
    </xf>
    <xf numFmtId="0" fontId="0" fillId="0" borderId="8" xfId="0" applyBorder="1" applyAlignment="1">
      <alignment horizontal="left" vertical="top" wrapText="1"/>
    </xf>
    <xf numFmtId="0" fontId="0" fillId="0" borderId="9" xfId="0" applyBorder="1" applyAlignment="1">
      <alignment horizontal="left" vertical="top" wrapText="1"/>
    </xf>
    <xf numFmtId="0" fontId="25" fillId="0" borderId="0" xfId="0" applyFont="1" applyAlignment="1">
      <alignment horizontal="center" vertical="center" wrapText="1"/>
    </xf>
    <xf numFmtId="0" fontId="0" fillId="16" borderId="3" xfId="0" applyFill="1" applyBorder="1" applyAlignment="1">
      <alignment horizontal="left" vertical="center" wrapText="1"/>
    </xf>
    <xf numFmtId="0" fontId="0" fillId="16" borderId="4" xfId="0" applyFill="1" applyBorder="1" applyAlignment="1">
      <alignment horizontal="left" vertical="center" wrapText="1"/>
    </xf>
    <xf numFmtId="0" fontId="0" fillId="16" borderId="5" xfId="0" applyFill="1" applyBorder="1" applyAlignment="1">
      <alignment horizontal="left" vertical="center" wrapText="1"/>
    </xf>
    <xf numFmtId="0" fontId="0" fillId="16" borderId="3" xfId="0" applyFont="1" applyFill="1" applyBorder="1" applyAlignment="1">
      <alignment horizontal="left" vertical="center" wrapText="1"/>
    </xf>
    <xf numFmtId="0" fontId="10" fillId="16" borderId="4" xfId="0" applyFont="1" applyFill="1" applyBorder="1" applyAlignment="1">
      <alignment horizontal="left" vertical="center" wrapText="1"/>
    </xf>
    <xf numFmtId="0" fontId="10" fillId="16" borderId="5" xfId="0" applyFont="1" applyFill="1" applyBorder="1" applyAlignment="1">
      <alignment horizontal="left" vertical="center" wrapText="1"/>
    </xf>
    <xf numFmtId="0" fontId="0" fillId="4" borderId="1" xfId="0" applyFill="1" applyBorder="1" applyAlignment="1">
      <alignment horizontal="left" vertical="center" wrapText="1"/>
    </xf>
    <xf numFmtId="0" fontId="0" fillId="4" borderId="3" xfId="0" applyFill="1" applyBorder="1" applyAlignment="1">
      <alignment horizontal="left" vertical="center" wrapText="1"/>
    </xf>
    <xf numFmtId="0" fontId="1" fillId="8" borderId="3" xfId="0" applyFont="1" applyFill="1" applyBorder="1" applyAlignment="1">
      <alignment horizontal="left"/>
    </xf>
    <xf numFmtId="0" fontId="1" fillId="8" borderId="4" xfId="0" applyFont="1" applyFill="1" applyBorder="1" applyAlignment="1">
      <alignment horizontal="left"/>
    </xf>
    <xf numFmtId="0" fontId="1" fillId="8" borderId="5" xfId="0" applyFont="1" applyFill="1" applyBorder="1" applyAlignment="1">
      <alignment horizontal="left"/>
    </xf>
    <xf numFmtId="0" fontId="1" fillId="10" borderId="1" xfId="0" applyFont="1" applyFill="1" applyBorder="1" applyAlignment="1">
      <alignment horizontal="left"/>
    </xf>
    <xf numFmtId="0" fontId="1" fillId="12" borderId="1" xfId="0" applyFont="1" applyFill="1" applyBorder="1" applyAlignment="1">
      <alignment horizontal="left"/>
    </xf>
  </cellXfs>
  <cellStyles count="9">
    <cellStyle name="Comma" xfId="8" builtinId="3"/>
    <cellStyle name="Hyperlink" xfId="2" builtinId="8"/>
    <cellStyle name="Normal" xfId="0" builtinId="0"/>
    <cellStyle name="Normal 2 2" xfId="5"/>
    <cellStyle name="Normal 3" xfId="4"/>
    <cellStyle name="Normal 9" xfId="7"/>
    <cellStyle name="Normal_HIBUNSI_PCL_PolicyGroupSettingDialog (2)" xfId="6"/>
    <cellStyle name="Normal_Sheet1" xfId="3"/>
    <cellStyle name="RowLevel_1" xfId="1" builtinId="1" iLevel="0"/>
  </cellStyles>
  <dxfs count="223">
    <dxf>
      <fill>
        <patternFill>
          <bgColor theme="0" tint="-0.34998626667073579"/>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ill>
        <patternFill>
          <bgColor theme="0" tint="-0.34998626667073579"/>
        </patternFill>
      </fill>
    </dxf>
    <dxf>
      <fill>
        <patternFill>
          <bgColor rgb="FF00B050"/>
        </patternFill>
      </fill>
    </dxf>
    <dxf>
      <fill>
        <patternFill>
          <bgColor rgb="FFFF0000"/>
        </patternFill>
      </fill>
    </dxf>
    <dxf>
      <fill>
        <patternFill>
          <bgColor rgb="FFFFFF00"/>
        </patternFill>
      </fill>
    </dxf>
    <dxf>
      <fill>
        <patternFill>
          <bgColor theme="0" tint="-0.34998626667073579"/>
        </patternFill>
      </fill>
    </dxf>
    <dxf>
      <fill>
        <patternFill>
          <bgColor rgb="FFFFFF00"/>
        </patternFill>
      </fill>
    </dxf>
    <dxf>
      <fill>
        <patternFill>
          <bgColor theme="0" tint="-0.34998626667073579"/>
        </patternFill>
      </fill>
    </dxf>
    <dxf>
      <fill>
        <patternFill>
          <bgColor rgb="FF00B050"/>
        </patternFill>
      </fill>
    </dxf>
    <dxf>
      <fill>
        <patternFill>
          <bgColor rgb="FFFF0000"/>
        </patternFill>
      </fill>
    </dxf>
    <dxf>
      <fill>
        <patternFill>
          <bgColor theme="0" tint="-0.34998626667073579"/>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ill>
        <patternFill>
          <bgColor rgb="FF00B050"/>
        </patternFill>
      </fill>
    </dxf>
    <dxf>
      <fill>
        <patternFill>
          <bgColor rgb="FFFF0000"/>
        </patternFill>
      </fill>
    </dxf>
    <dxf>
      <fill>
        <patternFill>
          <bgColor rgb="FFFFFF00"/>
        </patternFill>
      </fill>
    </dxf>
    <dxf>
      <fill>
        <patternFill>
          <bgColor theme="0" tint="-0.34998626667073579"/>
        </patternFill>
      </fill>
    </dxf>
    <dxf>
      <fill>
        <patternFill>
          <bgColor theme="0" tint="-0.34998626667073579"/>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ill>
        <patternFill>
          <bgColor theme="0" tint="-0.34998626667073579"/>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lor auto="1"/>
      </font>
      <fill>
        <patternFill>
          <bgColor rgb="FF92D050"/>
        </patternFill>
      </fill>
    </dxf>
    <dxf>
      <fill>
        <patternFill>
          <bgColor rgb="FFFF0000"/>
        </patternFill>
      </fill>
    </dxf>
    <dxf>
      <fill>
        <patternFill>
          <bgColor rgb="FFFFFF00"/>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lor auto="1"/>
      </font>
      <fill>
        <patternFill>
          <bgColor rgb="FF92D050"/>
        </patternFill>
      </fill>
    </dxf>
    <dxf>
      <fill>
        <patternFill>
          <bgColor rgb="FFFF0000"/>
        </patternFill>
      </fill>
    </dxf>
    <dxf>
      <fill>
        <patternFill>
          <bgColor rgb="FFFFFF00"/>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lor auto="1"/>
      </font>
      <fill>
        <patternFill>
          <bgColor rgb="FF92D050"/>
        </patternFill>
      </fill>
    </dxf>
    <dxf>
      <fill>
        <patternFill>
          <bgColor rgb="FFFF0000"/>
        </patternFill>
      </fill>
    </dxf>
    <dxf>
      <fill>
        <patternFill>
          <bgColor rgb="FFFFFF00"/>
        </patternFill>
      </fill>
    </dxf>
    <dxf>
      <font>
        <color auto="1"/>
      </font>
      <fill>
        <patternFill>
          <bgColor rgb="FF92D050"/>
        </patternFill>
      </fill>
    </dxf>
    <dxf>
      <fill>
        <patternFill>
          <bgColor rgb="FFFF0000"/>
        </patternFill>
      </fill>
    </dxf>
    <dxf>
      <fill>
        <patternFill>
          <bgColor rgb="FFFFFF00"/>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lor auto="1"/>
      </font>
      <fill>
        <patternFill>
          <bgColor rgb="FF92D050"/>
        </patternFill>
      </fill>
    </dxf>
    <dxf>
      <fill>
        <patternFill>
          <bgColor rgb="FFFF0000"/>
        </patternFill>
      </fill>
    </dxf>
    <dxf>
      <fill>
        <patternFill>
          <bgColor rgb="FFFFFF00"/>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lor auto="1"/>
      </font>
      <fill>
        <patternFill>
          <bgColor rgb="FF92D050"/>
        </patternFill>
      </fill>
    </dxf>
    <dxf>
      <fill>
        <patternFill>
          <bgColor rgb="FFFF0000"/>
        </patternFill>
      </fill>
    </dxf>
    <dxf>
      <fill>
        <patternFill>
          <bgColor rgb="FFFFFF00"/>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00B050"/>
        </patternFill>
      </fill>
    </dxf>
    <dxf>
      <fill>
        <patternFill>
          <bgColor rgb="FFFF0000"/>
        </patternFill>
      </fill>
    </dxf>
    <dxf>
      <fill>
        <patternFill>
          <bgColor rgb="FFFFFF00"/>
        </patternFill>
      </fill>
    </dxf>
    <dxf>
      <fill>
        <patternFill>
          <bgColor theme="0" tint="-0.24994659260841701"/>
        </patternFill>
      </fill>
    </dxf>
    <dxf>
      <fill>
        <patternFill>
          <bgColor rgb="FF92D050"/>
        </patternFill>
      </fill>
    </dxf>
    <dxf>
      <fill>
        <patternFill>
          <bgColor rgb="FFFF0000"/>
        </patternFill>
      </fill>
    </dxf>
    <dxf>
      <fill>
        <patternFill>
          <bgColor rgb="FFFFFF00"/>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lor auto="1"/>
      </font>
      <fill>
        <patternFill>
          <bgColor rgb="FF92D050"/>
        </patternFill>
      </fill>
    </dxf>
    <dxf>
      <fill>
        <patternFill>
          <bgColor rgb="FFFF0000"/>
        </patternFill>
      </fill>
    </dxf>
    <dxf>
      <fill>
        <patternFill>
          <bgColor rgb="FFFFFF00"/>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lor auto="1"/>
      </font>
      <fill>
        <patternFill>
          <bgColor rgb="FF92D050"/>
        </patternFill>
      </fill>
    </dxf>
    <dxf>
      <fill>
        <patternFill>
          <bgColor rgb="FFFF0000"/>
        </patternFill>
      </fill>
    </dxf>
    <dxf>
      <fill>
        <patternFill>
          <bgColor rgb="FFFFFF00"/>
        </patternFill>
      </fill>
    </dxf>
    <dxf>
      <font>
        <condense val="0"/>
        <extend val="0"/>
        <color auto="1"/>
      </font>
      <fill>
        <patternFill>
          <bgColor indexed="22"/>
        </patternFill>
      </fill>
      <border>
        <left style="hair">
          <color indexed="64"/>
        </left>
        <right style="hair">
          <color indexed="64"/>
        </right>
        <top style="hair">
          <color indexed="64"/>
        </top>
        <bottom style="hair">
          <color indexed="64"/>
        </bottom>
      </border>
    </dxf>
    <dxf>
      <font>
        <color auto="1"/>
      </font>
      <fill>
        <patternFill>
          <bgColor rgb="FFFF0000"/>
        </patternFill>
      </fill>
    </dxf>
    <dxf>
      <fill>
        <patternFill>
          <bgColor rgb="FFFFFF00"/>
        </patternFill>
      </fill>
    </dxf>
    <dxf>
      <fill>
        <patternFill>
          <bgColor theme="0" tint="-0.24994659260841701"/>
        </patternFill>
      </fill>
    </dxf>
    <dxf>
      <font>
        <color rgb="FF00B050"/>
      </font>
    </dxf>
    <dxf>
      <fill>
        <patternFill>
          <bgColor rgb="FF00B050"/>
        </patternFill>
      </fill>
    </dxf>
    <dxf>
      <font>
        <color auto="1"/>
      </font>
      <fill>
        <patternFill>
          <bgColor rgb="FF00B050"/>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8" Type="http://schemas.openxmlformats.org/officeDocument/2006/relationships/image" Target="../media/image15.jpeg"/><Relationship Id="rId3" Type="http://schemas.openxmlformats.org/officeDocument/2006/relationships/image" Target="../media/image10.jpeg"/><Relationship Id="rId7" Type="http://schemas.openxmlformats.org/officeDocument/2006/relationships/image" Target="../media/image14.jpeg"/><Relationship Id="rId2" Type="http://schemas.openxmlformats.org/officeDocument/2006/relationships/image" Target="../media/image9.jpeg"/><Relationship Id="rId1" Type="http://schemas.openxmlformats.org/officeDocument/2006/relationships/image" Target="../media/image8.jpeg"/><Relationship Id="rId6" Type="http://schemas.openxmlformats.org/officeDocument/2006/relationships/image" Target="../media/image13.jpeg"/><Relationship Id="rId5" Type="http://schemas.openxmlformats.org/officeDocument/2006/relationships/image" Target="../media/image12.jpeg"/><Relationship Id="rId4" Type="http://schemas.openxmlformats.org/officeDocument/2006/relationships/image" Target="../media/image11.jpeg"/><Relationship Id="rId9" Type="http://schemas.openxmlformats.org/officeDocument/2006/relationships/image" Target="../media/image1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24.jpeg"/><Relationship Id="rId3" Type="http://schemas.openxmlformats.org/officeDocument/2006/relationships/image" Target="../media/image19.jpeg"/><Relationship Id="rId7" Type="http://schemas.openxmlformats.org/officeDocument/2006/relationships/image" Target="../media/image23.jpeg"/><Relationship Id="rId2" Type="http://schemas.openxmlformats.org/officeDocument/2006/relationships/image" Target="../media/image18.jpeg"/><Relationship Id="rId1" Type="http://schemas.openxmlformats.org/officeDocument/2006/relationships/image" Target="../media/image17.jpeg"/><Relationship Id="rId6" Type="http://schemas.openxmlformats.org/officeDocument/2006/relationships/image" Target="../media/image22.jpeg"/><Relationship Id="rId5" Type="http://schemas.openxmlformats.org/officeDocument/2006/relationships/image" Target="../media/image21.jpeg"/><Relationship Id="rId4" Type="http://schemas.openxmlformats.org/officeDocument/2006/relationships/image" Target="../media/image20.jpeg"/><Relationship Id="rId9" Type="http://schemas.openxmlformats.org/officeDocument/2006/relationships/image" Target="../media/image25.jpeg"/></Relationships>
</file>

<file path=xl/drawings/_rels/drawing7.xml.rels><?xml version="1.0" encoding="UTF-8" standalone="yes"?>
<Relationships xmlns="http://schemas.openxmlformats.org/package/2006/relationships"><Relationship Id="rId3" Type="http://schemas.openxmlformats.org/officeDocument/2006/relationships/image" Target="../media/image28.jpeg"/><Relationship Id="rId2" Type="http://schemas.openxmlformats.org/officeDocument/2006/relationships/image" Target="../media/image27.jpeg"/><Relationship Id="rId1" Type="http://schemas.openxmlformats.org/officeDocument/2006/relationships/image" Target="../media/image26.jpeg"/></Relationships>
</file>

<file path=xl/drawings/drawing1.xml><?xml version="1.0" encoding="utf-8"?>
<xdr:wsDr xmlns:xdr="http://schemas.openxmlformats.org/drawingml/2006/spreadsheetDrawing" xmlns:a="http://schemas.openxmlformats.org/drawingml/2006/main">
  <xdr:twoCellAnchor editAs="oneCell">
    <xdr:from>
      <xdr:col>12</xdr:col>
      <xdr:colOff>0</xdr:colOff>
      <xdr:row>9</xdr:row>
      <xdr:rowOff>0</xdr:rowOff>
    </xdr:from>
    <xdr:to>
      <xdr:col>25</xdr:col>
      <xdr:colOff>144145</xdr:colOff>
      <xdr:row>10</xdr:row>
      <xdr:rowOff>1085215</xdr:rowOff>
    </xdr:to>
    <xdr:pic>
      <xdr:nvPicPr>
        <xdr:cNvPr id="2" name="Picture 1" descr="C:\Documents and Settings\Dungnt40\Desktop\images\create deal.bmp"/>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9573875" y="3314700"/>
          <a:ext cx="8068945" cy="5171440"/>
        </a:xfrm>
        <a:prstGeom prst="rect">
          <a:avLst/>
        </a:prstGeom>
        <a:noFill/>
        <a:ln>
          <a:noFill/>
        </a:ln>
      </xdr:spPr>
    </xdr:pic>
    <xdr:clientData/>
  </xdr:twoCellAnchor>
  <xdr:twoCellAnchor editAs="oneCell">
    <xdr:from>
      <xdr:col>12</xdr:col>
      <xdr:colOff>0</xdr:colOff>
      <xdr:row>45</xdr:row>
      <xdr:rowOff>380999</xdr:rowOff>
    </xdr:from>
    <xdr:to>
      <xdr:col>24</xdr:col>
      <xdr:colOff>569595</xdr:colOff>
      <xdr:row>47</xdr:row>
      <xdr:rowOff>1724024</xdr:rowOff>
    </xdr:to>
    <xdr:pic>
      <xdr:nvPicPr>
        <xdr:cNvPr id="3" name="Picture 2" descr="C:\Documents and Settings\Dungnt40\Desktop\images\edit Deal.bmp"/>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9573875" y="27822524"/>
          <a:ext cx="7884795" cy="2562225"/>
        </a:xfrm>
        <a:prstGeom prst="rect">
          <a:avLst/>
        </a:prstGeom>
        <a:noFill/>
        <a:ln>
          <a:noFill/>
        </a:ln>
      </xdr:spPr>
    </xdr:pic>
    <xdr:clientData/>
  </xdr:twoCellAnchor>
  <xdr:twoCellAnchor editAs="oneCell">
    <xdr:from>
      <xdr:col>12</xdr:col>
      <xdr:colOff>0</xdr:colOff>
      <xdr:row>23</xdr:row>
      <xdr:rowOff>361949</xdr:rowOff>
    </xdr:from>
    <xdr:to>
      <xdr:col>25</xdr:col>
      <xdr:colOff>257175</xdr:colOff>
      <xdr:row>26</xdr:row>
      <xdr:rowOff>914399</xdr:rowOff>
    </xdr:to>
    <xdr:pic>
      <xdr:nvPicPr>
        <xdr:cNvPr id="4" name="Picture 3" descr="C:\Documents and Settings\Dungnt40\Desktop\images\Archive Deal.bmp"/>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9573875" y="13925549"/>
          <a:ext cx="8181975" cy="2581275"/>
        </a:xfrm>
        <a:prstGeom prst="rect">
          <a:avLst/>
        </a:prstGeom>
        <a:noFill/>
        <a:ln>
          <a:noFill/>
        </a:ln>
      </xdr:spPr>
    </xdr:pic>
    <xdr:clientData/>
  </xdr:twoCellAnchor>
  <xdr:twoCellAnchor editAs="oneCell">
    <xdr:from>
      <xdr:col>12</xdr:col>
      <xdr:colOff>19050</xdr:colOff>
      <xdr:row>37</xdr:row>
      <xdr:rowOff>85724</xdr:rowOff>
    </xdr:from>
    <xdr:to>
      <xdr:col>22</xdr:col>
      <xdr:colOff>466725</xdr:colOff>
      <xdr:row>40</xdr:row>
      <xdr:rowOff>545796</xdr:rowOff>
    </xdr:to>
    <xdr:pic>
      <xdr:nvPicPr>
        <xdr:cNvPr id="5" name="Picture 4"/>
        <xdr:cNvPicPr>
          <a:picLocks noChangeAspect="1"/>
        </xdr:cNvPicPr>
      </xdr:nvPicPr>
      <xdr:blipFill>
        <a:blip xmlns:r="http://schemas.openxmlformats.org/officeDocument/2006/relationships" r:embed="rId4" cstate="print"/>
        <a:stretch>
          <a:fillRect/>
        </a:stretch>
      </xdr:blipFill>
      <xdr:spPr>
        <a:xfrm>
          <a:off x="19592925" y="22936199"/>
          <a:ext cx="6543675" cy="256509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0</xdr:colOff>
      <xdr:row>8</xdr:row>
      <xdr:rowOff>9525</xdr:rowOff>
    </xdr:from>
    <xdr:to>
      <xdr:col>25</xdr:col>
      <xdr:colOff>56116</xdr:colOff>
      <xdr:row>9</xdr:row>
      <xdr:rowOff>952066</xdr:rowOff>
    </xdr:to>
    <xdr:pic>
      <xdr:nvPicPr>
        <xdr:cNvPr id="2" name="Picture 1"/>
        <xdr:cNvPicPr>
          <a:picLocks noChangeAspect="1"/>
        </xdr:cNvPicPr>
      </xdr:nvPicPr>
      <xdr:blipFill>
        <a:blip xmlns:r="http://schemas.openxmlformats.org/officeDocument/2006/relationships" r:embed="rId1" cstate="print"/>
        <a:stretch>
          <a:fillRect/>
        </a:stretch>
      </xdr:blipFill>
      <xdr:spPr>
        <a:xfrm>
          <a:off x="19507200" y="2828925"/>
          <a:ext cx="7980916" cy="2304616"/>
        </a:xfrm>
        <a:prstGeom prst="rect">
          <a:avLst/>
        </a:prstGeom>
      </xdr:spPr>
    </xdr:pic>
    <xdr:clientData/>
  </xdr:twoCellAnchor>
  <xdr:twoCellAnchor editAs="oneCell">
    <xdr:from>
      <xdr:col>12</xdr:col>
      <xdr:colOff>0</xdr:colOff>
      <xdr:row>9</xdr:row>
      <xdr:rowOff>9525</xdr:rowOff>
    </xdr:from>
    <xdr:to>
      <xdr:col>25</xdr:col>
      <xdr:colOff>56116</xdr:colOff>
      <xdr:row>10</xdr:row>
      <xdr:rowOff>1266391</xdr:rowOff>
    </xdr:to>
    <xdr:pic>
      <xdr:nvPicPr>
        <xdr:cNvPr id="3" name="Picture 2"/>
        <xdr:cNvPicPr>
          <a:picLocks noChangeAspect="1"/>
        </xdr:cNvPicPr>
      </xdr:nvPicPr>
      <xdr:blipFill>
        <a:blip xmlns:r="http://schemas.openxmlformats.org/officeDocument/2006/relationships" r:embed="rId1" cstate="print"/>
        <a:stretch>
          <a:fillRect/>
        </a:stretch>
      </xdr:blipFill>
      <xdr:spPr>
        <a:xfrm>
          <a:off x="19507200" y="2828925"/>
          <a:ext cx="7980916" cy="23046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12</xdr:col>
      <xdr:colOff>0</xdr:colOff>
      <xdr:row>7</xdr:row>
      <xdr:rowOff>0</xdr:rowOff>
    </xdr:from>
    <xdr:to>
      <xdr:col>27</xdr:col>
      <xdr:colOff>161925</xdr:colOff>
      <xdr:row>13</xdr:row>
      <xdr:rowOff>314325</xdr:rowOff>
    </xdr:to>
    <xdr:pic>
      <xdr:nvPicPr>
        <xdr:cNvPr id="5" name="Picture 1" descr="image00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1516975" y="1381125"/>
          <a:ext cx="9305925" cy="4257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600075</xdr:colOff>
      <xdr:row>8</xdr:row>
      <xdr:rowOff>0</xdr:rowOff>
    </xdr:from>
    <xdr:to>
      <xdr:col>30</xdr:col>
      <xdr:colOff>398628</xdr:colOff>
      <xdr:row>10</xdr:row>
      <xdr:rowOff>1075846</xdr:rowOff>
    </xdr:to>
    <xdr:pic>
      <xdr:nvPicPr>
        <xdr:cNvPr id="6" name="Picture 5"/>
        <xdr:cNvPicPr>
          <a:picLocks noChangeAspect="1"/>
        </xdr:cNvPicPr>
      </xdr:nvPicPr>
      <xdr:blipFill>
        <a:blip xmlns:r="http://schemas.openxmlformats.org/officeDocument/2006/relationships" r:embed="rId1" cstate="print"/>
        <a:stretch>
          <a:fillRect/>
        </a:stretch>
      </xdr:blipFill>
      <xdr:spPr>
        <a:xfrm>
          <a:off x="20459700" y="1647825"/>
          <a:ext cx="11380953" cy="383809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0</xdr:colOff>
      <xdr:row>13</xdr:row>
      <xdr:rowOff>0</xdr:rowOff>
    </xdr:from>
    <xdr:to>
      <xdr:col>5</xdr:col>
      <xdr:colOff>605790</xdr:colOff>
      <xdr:row>13</xdr:row>
      <xdr:rowOff>187452</xdr:rowOff>
    </xdr:to>
    <xdr:pic>
      <xdr:nvPicPr>
        <xdr:cNvPr id="2" name="Picture 1" descr="Image 3.jpg"/>
        <xdr:cNvPicPr>
          <a:picLocks noChangeAspect="1"/>
        </xdr:cNvPicPr>
      </xdr:nvPicPr>
      <xdr:blipFill>
        <a:blip xmlns:r="http://schemas.openxmlformats.org/officeDocument/2006/relationships" r:embed="rId1" cstate="print"/>
        <a:stretch>
          <a:fillRect/>
        </a:stretch>
      </xdr:blipFill>
      <xdr:spPr>
        <a:xfrm>
          <a:off x="9686925" y="8220075"/>
          <a:ext cx="3901440" cy="3121152"/>
        </a:xfrm>
        <a:prstGeom prst="rect">
          <a:avLst/>
        </a:prstGeom>
      </xdr:spPr>
    </xdr:pic>
    <xdr:clientData/>
  </xdr:twoCellAnchor>
  <xdr:twoCellAnchor editAs="oneCell">
    <xdr:from>
      <xdr:col>5</xdr:col>
      <xdr:colOff>228600</xdr:colOff>
      <xdr:row>13</xdr:row>
      <xdr:rowOff>1781175</xdr:rowOff>
    </xdr:from>
    <xdr:to>
      <xdr:col>5</xdr:col>
      <xdr:colOff>605790</xdr:colOff>
      <xdr:row>14</xdr:row>
      <xdr:rowOff>762</xdr:rowOff>
    </xdr:to>
    <xdr:pic>
      <xdr:nvPicPr>
        <xdr:cNvPr id="3" name="Picture 2" descr="Image 4.jpg"/>
        <xdr:cNvPicPr>
          <a:picLocks noChangeAspect="1"/>
        </xdr:cNvPicPr>
      </xdr:nvPicPr>
      <xdr:blipFill>
        <a:blip xmlns:r="http://schemas.openxmlformats.org/officeDocument/2006/relationships" r:embed="rId2" cstate="print"/>
        <a:stretch>
          <a:fillRect/>
        </a:stretch>
      </xdr:blipFill>
      <xdr:spPr>
        <a:xfrm>
          <a:off x="9915525" y="10001250"/>
          <a:ext cx="3120390" cy="2496312"/>
        </a:xfrm>
        <a:prstGeom prst="rect">
          <a:avLst/>
        </a:prstGeom>
      </xdr:spPr>
    </xdr:pic>
    <xdr:clientData/>
  </xdr:twoCellAnchor>
  <xdr:twoCellAnchor editAs="oneCell">
    <xdr:from>
      <xdr:col>5</xdr:col>
      <xdr:colOff>170020</xdr:colOff>
      <xdr:row>13</xdr:row>
      <xdr:rowOff>2152650</xdr:rowOff>
    </xdr:from>
    <xdr:to>
      <xdr:col>5</xdr:col>
      <xdr:colOff>605789</xdr:colOff>
      <xdr:row>14</xdr:row>
      <xdr:rowOff>0</xdr:rowOff>
    </xdr:to>
    <xdr:pic>
      <xdr:nvPicPr>
        <xdr:cNvPr id="4" name="Picture 3" descr="Image 5.jpg"/>
        <xdr:cNvPicPr>
          <a:picLocks noChangeAspect="1"/>
        </xdr:cNvPicPr>
      </xdr:nvPicPr>
      <xdr:blipFill>
        <a:blip xmlns:r="http://schemas.openxmlformats.org/officeDocument/2006/relationships" r:embed="rId3" cstate="print"/>
        <a:stretch>
          <a:fillRect/>
        </a:stretch>
      </xdr:blipFill>
      <xdr:spPr>
        <a:xfrm>
          <a:off x="9856945" y="10372725"/>
          <a:ext cx="3464719" cy="2771775"/>
        </a:xfrm>
        <a:prstGeom prst="rect">
          <a:avLst/>
        </a:prstGeom>
      </xdr:spPr>
    </xdr:pic>
    <xdr:clientData/>
  </xdr:twoCellAnchor>
  <xdr:twoCellAnchor editAs="oneCell">
    <xdr:from>
      <xdr:col>8</xdr:col>
      <xdr:colOff>0</xdr:colOff>
      <xdr:row>14</xdr:row>
      <xdr:rowOff>0</xdr:rowOff>
    </xdr:from>
    <xdr:to>
      <xdr:col>8</xdr:col>
      <xdr:colOff>605790</xdr:colOff>
      <xdr:row>14</xdr:row>
      <xdr:rowOff>187452</xdr:rowOff>
    </xdr:to>
    <xdr:pic>
      <xdr:nvPicPr>
        <xdr:cNvPr id="5" name="Picture 4" descr="23_4.jpg"/>
        <xdr:cNvPicPr>
          <a:picLocks noChangeAspect="1"/>
        </xdr:cNvPicPr>
      </xdr:nvPicPr>
      <xdr:blipFill>
        <a:blip xmlns:r="http://schemas.openxmlformats.org/officeDocument/2006/relationships" r:embed="rId4" cstate="print"/>
        <a:stretch>
          <a:fillRect/>
        </a:stretch>
      </xdr:blipFill>
      <xdr:spPr>
        <a:xfrm>
          <a:off x="16202025" y="13420725"/>
          <a:ext cx="3901440" cy="3121152"/>
        </a:xfrm>
        <a:prstGeom prst="rect">
          <a:avLst/>
        </a:prstGeom>
      </xdr:spPr>
    </xdr:pic>
    <xdr:clientData/>
  </xdr:twoCellAnchor>
  <xdr:twoCellAnchor editAs="oneCell">
    <xdr:from>
      <xdr:col>8</xdr:col>
      <xdr:colOff>76200</xdr:colOff>
      <xdr:row>14</xdr:row>
      <xdr:rowOff>752475</xdr:rowOff>
    </xdr:from>
    <xdr:to>
      <xdr:col>8</xdr:col>
      <xdr:colOff>605790</xdr:colOff>
      <xdr:row>15</xdr:row>
      <xdr:rowOff>3048</xdr:rowOff>
    </xdr:to>
    <xdr:pic>
      <xdr:nvPicPr>
        <xdr:cNvPr id="6" name="Picture 5" descr="23_5.jpg"/>
        <xdr:cNvPicPr>
          <a:picLocks noChangeAspect="1"/>
        </xdr:cNvPicPr>
      </xdr:nvPicPr>
      <xdr:blipFill>
        <a:blip xmlns:r="http://schemas.openxmlformats.org/officeDocument/2006/relationships" r:embed="rId5" cstate="print"/>
        <a:stretch>
          <a:fillRect/>
        </a:stretch>
      </xdr:blipFill>
      <xdr:spPr>
        <a:xfrm>
          <a:off x="16278225" y="14173200"/>
          <a:ext cx="3901440" cy="3121152"/>
        </a:xfrm>
        <a:prstGeom prst="rect">
          <a:avLst/>
        </a:prstGeom>
      </xdr:spPr>
    </xdr:pic>
    <xdr:clientData/>
  </xdr:twoCellAnchor>
  <xdr:twoCellAnchor editAs="oneCell">
    <xdr:from>
      <xdr:col>8</xdr:col>
      <xdr:colOff>142875</xdr:colOff>
      <xdr:row>14</xdr:row>
      <xdr:rowOff>1704975</xdr:rowOff>
    </xdr:from>
    <xdr:to>
      <xdr:col>8</xdr:col>
      <xdr:colOff>605790</xdr:colOff>
      <xdr:row>15</xdr:row>
      <xdr:rowOff>3048</xdr:rowOff>
    </xdr:to>
    <xdr:pic>
      <xdr:nvPicPr>
        <xdr:cNvPr id="7" name="Picture 6" descr="23_6.jpg"/>
        <xdr:cNvPicPr>
          <a:picLocks noChangeAspect="1"/>
        </xdr:cNvPicPr>
      </xdr:nvPicPr>
      <xdr:blipFill>
        <a:blip xmlns:r="http://schemas.openxmlformats.org/officeDocument/2006/relationships" r:embed="rId6" cstate="print"/>
        <a:stretch>
          <a:fillRect/>
        </a:stretch>
      </xdr:blipFill>
      <xdr:spPr>
        <a:xfrm>
          <a:off x="16344900" y="15125700"/>
          <a:ext cx="3901440" cy="3121152"/>
        </a:xfrm>
        <a:prstGeom prst="rect">
          <a:avLst/>
        </a:prstGeom>
      </xdr:spPr>
    </xdr:pic>
    <xdr:clientData/>
  </xdr:twoCellAnchor>
  <xdr:twoCellAnchor editAs="oneCell">
    <xdr:from>
      <xdr:col>8</xdr:col>
      <xdr:colOff>0</xdr:colOff>
      <xdr:row>15</xdr:row>
      <xdr:rowOff>0</xdr:rowOff>
    </xdr:from>
    <xdr:to>
      <xdr:col>8</xdr:col>
      <xdr:colOff>605790</xdr:colOff>
      <xdr:row>15</xdr:row>
      <xdr:rowOff>187452</xdr:rowOff>
    </xdr:to>
    <xdr:pic>
      <xdr:nvPicPr>
        <xdr:cNvPr id="8" name="Picture 7" descr="23_7.jpg"/>
        <xdr:cNvPicPr>
          <a:picLocks noChangeAspect="1"/>
        </xdr:cNvPicPr>
      </xdr:nvPicPr>
      <xdr:blipFill>
        <a:blip xmlns:r="http://schemas.openxmlformats.org/officeDocument/2006/relationships" r:embed="rId7" cstate="print"/>
        <a:stretch>
          <a:fillRect/>
        </a:stretch>
      </xdr:blipFill>
      <xdr:spPr>
        <a:xfrm>
          <a:off x="16202025" y="18621375"/>
          <a:ext cx="3901440" cy="3121152"/>
        </a:xfrm>
        <a:prstGeom prst="rect">
          <a:avLst/>
        </a:prstGeom>
      </xdr:spPr>
    </xdr:pic>
    <xdr:clientData/>
  </xdr:twoCellAnchor>
  <xdr:twoCellAnchor editAs="oneCell">
    <xdr:from>
      <xdr:col>8</xdr:col>
      <xdr:colOff>76200</xdr:colOff>
      <xdr:row>15</xdr:row>
      <xdr:rowOff>781050</xdr:rowOff>
    </xdr:from>
    <xdr:to>
      <xdr:col>8</xdr:col>
      <xdr:colOff>605790</xdr:colOff>
      <xdr:row>16</xdr:row>
      <xdr:rowOff>3048</xdr:rowOff>
    </xdr:to>
    <xdr:pic>
      <xdr:nvPicPr>
        <xdr:cNvPr id="9" name="Picture 8" descr="23_8.jpg"/>
        <xdr:cNvPicPr>
          <a:picLocks noChangeAspect="1"/>
        </xdr:cNvPicPr>
      </xdr:nvPicPr>
      <xdr:blipFill>
        <a:blip xmlns:r="http://schemas.openxmlformats.org/officeDocument/2006/relationships" r:embed="rId8" cstate="print"/>
        <a:stretch>
          <a:fillRect/>
        </a:stretch>
      </xdr:blipFill>
      <xdr:spPr>
        <a:xfrm>
          <a:off x="16278225" y="19402425"/>
          <a:ext cx="3901440" cy="3121152"/>
        </a:xfrm>
        <a:prstGeom prst="rect">
          <a:avLst/>
        </a:prstGeom>
      </xdr:spPr>
    </xdr:pic>
    <xdr:clientData/>
  </xdr:twoCellAnchor>
  <xdr:twoCellAnchor editAs="oneCell">
    <xdr:from>
      <xdr:col>8</xdr:col>
      <xdr:colOff>190500</xdr:colOff>
      <xdr:row>15</xdr:row>
      <xdr:rowOff>1724025</xdr:rowOff>
    </xdr:from>
    <xdr:to>
      <xdr:col>8</xdr:col>
      <xdr:colOff>605790</xdr:colOff>
      <xdr:row>16</xdr:row>
      <xdr:rowOff>3048</xdr:rowOff>
    </xdr:to>
    <xdr:pic>
      <xdr:nvPicPr>
        <xdr:cNvPr id="10" name="Picture 9" descr="23_9.jpg"/>
        <xdr:cNvPicPr>
          <a:picLocks noChangeAspect="1"/>
        </xdr:cNvPicPr>
      </xdr:nvPicPr>
      <xdr:blipFill>
        <a:blip xmlns:r="http://schemas.openxmlformats.org/officeDocument/2006/relationships" r:embed="rId9" cstate="print"/>
        <a:stretch>
          <a:fillRect/>
        </a:stretch>
      </xdr:blipFill>
      <xdr:spPr>
        <a:xfrm>
          <a:off x="16392525" y="20345400"/>
          <a:ext cx="3901440" cy="31211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57150</xdr:colOff>
      <xdr:row>14</xdr:row>
      <xdr:rowOff>180975</xdr:rowOff>
    </xdr:from>
    <xdr:to>
      <xdr:col>5</xdr:col>
      <xdr:colOff>605790</xdr:colOff>
      <xdr:row>14</xdr:row>
      <xdr:rowOff>187452</xdr:rowOff>
    </xdr:to>
    <xdr:pic>
      <xdr:nvPicPr>
        <xdr:cNvPr id="2" name="Picture 1" descr="Image 16.jpg"/>
        <xdr:cNvPicPr>
          <a:picLocks noChangeAspect="1"/>
        </xdr:cNvPicPr>
      </xdr:nvPicPr>
      <xdr:blipFill>
        <a:blip xmlns:r="http://schemas.openxmlformats.org/officeDocument/2006/relationships" r:embed="rId1" cstate="print"/>
        <a:stretch>
          <a:fillRect/>
        </a:stretch>
      </xdr:blipFill>
      <xdr:spPr>
        <a:xfrm>
          <a:off x="10791825" y="13039725"/>
          <a:ext cx="3901440" cy="3121152"/>
        </a:xfrm>
        <a:prstGeom prst="rect">
          <a:avLst/>
        </a:prstGeom>
      </xdr:spPr>
    </xdr:pic>
    <xdr:clientData/>
  </xdr:twoCellAnchor>
  <xdr:twoCellAnchor editAs="oneCell">
    <xdr:from>
      <xdr:col>5</xdr:col>
      <xdr:colOff>114300</xdr:colOff>
      <xdr:row>14</xdr:row>
      <xdr:rowOff>276225</xdr:rowOff>
    </xdr:from>
    <xdr:to>
      <xdr:col>5</xdr:col>
      <xdr:colOff>605790</xdr:colOff>
      <xdr:row>14</xdr:row>
      <xdr:rowOff>279273</xdr:rowOff>
    </xdr:to>
    <xdr:pic>
      <xdr:nvPicPr>
        <xdr:cNvPr id="3" name="Picture 2" descr="Image 17.jpg"/>
        <xdr:cNvPicPr>
          <a:picLocks noChangeAspect="1"/>
        </xdr:cNvPicPr>
      </xdr:nvPicPr>
      <xdr:blipFill>
        <a:blip xmlns:r="http://schemas.openxmlformats.org/officeDocument/2006/relationships" r:embed="rId2" cstate="print"/>
        <a:stretch>
          <a:fillRect/>
        </a:stretch>
      </xdr:blipFill>
      <xdr:spPr>
        <a:xfrm>
          <a:off x="10848975" y="13134975"/>
          <a:ext cx="3901440" cy="3121152"/>
        </a:xfrm>
        <a:prstGeom prst="rect">
          <a:avLst/>
        </a:prstGeom>
      </xdr:spPr>
    </xdr:pic>
    <xdr:clientData/>
  </xdr:twoCellAnchor>
  <xdr:twoCellAnchor editAs="oneCell">
    <xdr:from>
      <xdr:col>5</xdr:col>
      <xdr:colOff>142875</xdr:colOff>
      <xdr:row>14</xdr:row>
      <xdr:rowOff>285750</xdr:rowOff>
    </xdr:from>
    <xdr:to>
      <xdr:col>5</xdr:col>
      <xdr:colOff>605790</xdr:colOff>
      <xdr:row>14</xdr:row>
      <xdr:rowOff>288798</xdr:rowOff>
    </xdr:to>
    <xdr:pic>
      <xdr:nvPicPr>
        <xdr:cNvPr id="4" name="Picture 3" descr="Image 18.jpg"/>
        <xdr:cNvPicPr>
          <a:picLocks noChangeAspect="1"/>
        </xdr:cNvPicPr>
      </xdr:nvPicPr>
      <xdr:blipFill>
        <a:blip xmlns:r="http://schemas.openxmlformats.org/officeDocument/2006/relationships" r:embed="rId3" cstate="print"/>
        <a:stretch>
          <a:fillRect/>
        </a:stretch>
      </xdr:blipFill>
      <xdr:spPr>
        <a:xfrm>
          <a:off x="10877550" y="13144500"/>
          <a:ext cx="3901440" cy="3121152"/>
        </a:xfrm>
        <a:prstGeom prst="rect">
          <a:avLst/>
        </a:prstGeom>
      </xdr:spPr>
    </xdr:pic>
    <xdr:clientData/>
  </xdr:twoCellAnchor>
  <xdr:twoCellAnchor editAs="oneCell">
    <xdr:from>
      <xdr:col>5</xdr:col>
      <xdr:colOff>0</xdr:colOff>
      <xdr:row>15</xdr:row>
      <xdr:rowOff>0</xdr:rowOff>
    </xdr:from>
    <xdr:to>
      <xdr:col>5</xdr:col>
      <xdr:colOff>605790</xdr:colOff>
      <xdr:row>15</xdr:row>
      <xdr:rowOff>187452</xdr:rowOff>
    </xdr:to>
    <xdr:pic>
      <xdr:nvPicPr>
        <xdr:cNvPr id="5" name="Picture 4" descr="Image 13.jpg"/>
        <xdr:cNvPicPr>
          <a:picLocks noChangeAspect="1"/>
        </xdr:cNvPicPr>
      </xdr:nvPicPr>
      <xdr:blipFill>
        <a:blip xmlns:r="http://schemas.openxmlformats.org/officeDocument/2006/relationships" r:embed="rId4" cstate="print"/>
        <a:stretch>
          <a:fillRect/>
        </a:stretch>
      </xdr:blipFill>
      <xdr:spPr>
        <a:xfrm>
          <a:off x="10734675" y="16583025"/>
          <a:ext cx="3901440" cy="3121152"/>
        </a:xfrm>
        <a:prstGeom prst="rect">
          <a:avLst/>
        </a:prstGeom>
      </xdr:spPr>
    </xdr:pic>
    <xdr:clientData/>
  </xdr:twoCellAnchor>
  <xdr:twoCellAnchor editAs="oneCell">
    <xdr:from>
      <xdr:col>5</xdr:col>
      <xdr:colOff>0</xdr:colOff>
      <xdr:row>15</xdr:row>
      <xdr:rowOff>0</xdr:rowOff>
    </xdr:from>
    <xdr:to>
      <xdr:col>5</xdr:col>
      <xdr:colOff>605790</xdr:colOff>
      <xdr:row>15</xdr:row>
      <xdr:rowOff>187452</xdr:rowOff>
    </xdr:to>
    <xdr:pic>
      <xdr:nvPicPr>
        <xdr:cNvPr id="6" name="Picture 5" descr="Image 14.jpg"/>
        <xdr:cNvPicPr>
          <a:picLocks noChangeAspect="1"/>
        </xdr:cNvPicPr>
      </xdr:nvPicPr>
      <xdr:blipFill>
        <a:blip xmlns:r="http://schemas.openxmlformats.org/officeDocument/2006/relationships" r:embed="rId5" cstate="print"/>
        <a:stretch>
          <a:fillRect/>
        </a:stretch>
      </xdr:blipFill>
      <xdr:spPr>
        <a:xfrm>
          <a:off x="10734675" y="16583025"/>
          <a:ext cx="3901440" cy="3121152"/>
        </a:xfrm>
        <a:prstGeom prst="rect">
          <a:avLst/>
        </a:prstGeom>
      </xdr:spPr>
    </xdr:pic>
    <xdr:clientData/>
  </xdr:twoCellAnchor>
  <xdr:twoCellAnchor editAs="oneCell">
    <xdr:from>
      <xdr:col>5</xdr:col>
      <xdr:colOff>0</xdr:colOff>
      <xdr:row>15</xdr:row>
      <xdr:rowOff>0</xdr:rowOff>
    </xdr:from>
    <xdr:to>
      <xdr:col>5</xdr:col>
      <xdr:colOff>605790</xdr:colOff>
      <xdr:row>15</xdr:row>
      <xdr:rowOff>187452</xdr:rowOff>
    </xdr:to>
    <xdr:pic>
      <xdr:nvPicPr>
        <xdr:cNvPr id="7" name="Picture 6" descr="Image 15.jpg"/>
        <xdr:cNvPicPr>
          <a:picLocks noChangeAspect="1"/>
        </xdr:cNvPicPr>
      </xdr:nvPicPr>
      <xdr:blipFill>
        <a:blip xmlns:r="http://schemas.openxmlformats.org/officeDocument/2006/relationships" r:embed="rId6" cstate="print"/>
        <a:stretch>
          <a:fillRect/>
        </a:stretch>
      </xdr:blipFill>
      <xdr:spPr>
        <a:xfrm>
          <a:off x="10734675" y="16583025"/>
          <a:ext cx="3901440" cy="3121152"/>
        </a:xfrm>
        <a:prstGeom prst="rect">
          <a:avLst/>
        </a:prstGeom>
      </xdr:spPr>
    </xdr:pic>
    <xdr:clientData/>
  </xdr:twoCellAnchor>
  <xdr:twoCellAnchor editAs="oneCell">
    <xdr:from>
      <xdr:col>8</xdr:col>
      <xdr:colOff>0</xdr:colOff>
      <xdr:row>13</xdr:row>
      <xdr:rowOff>0</xdr:rowOff>
    </xdr:from>
    <xdr:to>
      <xdr:col>8</xdr:col>
      <xdr:colOff>605790</xdr:colOff>
      <xdr:row>13</xdr:row>
      <xdr:rowOff>187452</xdr:rowOff>
    </xdr:to>
    <xdr:pic>
      <xdr:nvPicPr>
        <xdr:cNvPr id="8" name="Picture 7" descr="23_10.jpg"/>
        <xdr:cNvPicPr>
          <a:picLocks noChangeAspect="1"/>
        </xdr:cNvPicPr>
      </xdr:nvPicPr>
      <xdr:blipFill>
        <a:blip xmlns:r="http://schemas.openxmlformats.org/officeDocument/2006/relationships" r:embed="rId7" cstate="print"/>
        <a:stretch>
          <a:fillRect/>
        </a:stretch>
      </xdr:blipFill>
      <xdr:spPr>
        <a:xfrm>
          <a:off x="17040225" y="9134475"/>
          <a:ext cx="3901440" cy="3121152"/>
        </a:xfrm>
        <a:prstGeom prst="rect">
          <a:avLst/>
        </a:prstGeom>
      </xdr:spPr>
    </xdr:pic>
    <xdr:clientData/>
  </xdr:twoCellAnchor>
  <xdr:twoCellAnchor editAs="oneCell">
    <xdr:from>
      <xdr:col>8</xdr:col>
      <xdr:colOff>209550</xdr:colOff>
      <xdr:row>13</xdr:row>
      <xdr:rowOff>209550</xdr:rowOff>
    </xdr:from>
    <xdr:to>
      <xdr:col>8</xdr:col>
      <xdr:colOff>605790</xdr:colOff>
      <xdr:row>13</xdr:row>
      <xdr:rowOff>212598</xdr:rowOff>
    </xdr:to>
    <xdr:pic>
      <xdr:nvPicPr>
        <xdr:cNvPr id="9" name="Picture 8" descr="23_11.jpg"/>
        <xdr:cNvPicPr>
          <a:picLocks noChangeAspect="1"/>
        </xdr:cNvPicPr>
      </xdr:nvPicPr>
      <xdr:blipFill>
        <a:blip xmlns:r="http://schemas.openxmlformats.org/officeDocument/2006/relationships" r:embed="rId8" cstate="print"/>
        <a:stretch>
          <a:fillRect/>
        </a:stretch>
      </xdr:blipFill>
      <xdr:spPr>
        <a:xfrm>
          <a:off x="17249775" y="9344025"/>
          <a:ext cx="3901440" cy="3121152"/>
        </a:xfrm>
        <a:prstGeom prst="rect">
          <a:avLst/>
        </a:prstGeom>
      </xdr:spPr>
    </xdr:pic>
    <xdr:clientData/>
  </xdr:twoCellAnchor>
  <xdr:twoCellAnchor editAs="oneCell">
    <xdr:from>
      <xdr:col>8</xdr:col>
      <xdr:colOff>400050</xdr:colOff>
      <xdr:row>13</xdr:row>
      <xdr:rowOff>228600</xdr:rowOff>
    </xdr:from>
    <xdr:to>
      <xdr:col>8</xdr:col>
      <xdr:colOff>605790</xdr:colOff>
      <xdr:row>13</xdr:row>
      <xdr:rowOff>231648</xdr:rowOff>
    </xdr:to>
    <xdr:pic>
      <xdr:nvPicPr>
        <xdr:cNvPr id="10" name="Picture 9" descr="23_12.jpg"/>
        <xdr:cNvPicPr>
          <a:picLocks noChangeAspect="1"/>
        </xdr:cNvPicPr>
      </xdr:nvPicPr>
      <xdr:blipFill>
        <a:blip xmlns:r="http://schemas.openxmlformats.org/officeDocument/2006/relationships" r:embed="rId9" cstate="print"/>
        <a:stretch>
          <a:fillRect/>
        </a:stretch>
      </xdr:blipFill>
      <xdr:spPr>
        <a:xfrm>
          <a:off x="17440275" y="9363075"/>
          <a:ext cx="3901440" cy="31211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9525</xdr:colOff>
      <xdr:row>8</xdr:row>
      <xdr:rowOff>219074</xdr:rowOff>
    </xdr:from>
    <xdr:to>
      <xdr:col>10</xdr:col>
      <xdr:colOff>438150</xdr:colOff>
      <xdr:row>9</xdr:row>
      <xdr:rowOff>146684</xdr:rowOff>
    </xdr:to>
    <xdr:pic>
      <xdr:nvPicPr>
        <xdr:cNvPr id="2" name="Picture 1" descr="C:\Documents and Settings\Dungnt40\Desktop\RejectClaim.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354300" y="2076449"/>
          <a:ext cx="5819775" cy="1956435"/>
        </a:xfrm>
        <a:prstGeom prst="rect">
          <a:avLst/>
        </a:prstGeom>
        <a:noFill/>
        <a:ln>
          <a:noFill/>
        </a:ln>
      </xdr:spPr>
    </xdr:pic>
    <xdr:clientData/>
  </xdr:twoCellAnchor>
  <xdr:twoCellAnchor editAs="oneCell">
    <xdr:from>
      <xdr:col>9</xdr:col>
      <xdr:colOff>0</xdr:colOff>
      <xdr:row>12</xdr:row>
      <xdr:rowOff>0</xdr:rowOff>
    </xdr:from>
    <xdr:to>
      <xdr:col>9</xdr:col>
      <xdr:colOff>611505</xdr:colOff>
      <xdr:row>12</xdr:row>
      <xdr:rowOff>384429</xdr:rowOff>
    </xdr:to>
    <xdr:pic>
      <xdr:nvPicPr>
        <xdr:cNvPr id="3" name="Picture 2" descr="1.jpg"/>
        <xdr:cNvPicPr>
          <a:picLocks noChangeAspect="1"/>
        </xdr:cNvPicPr>
      </xdr:nvPicPr>
      <xdr:blipFill>
        <a:blip xmlns:r="http://schemas.openxmlformats.org/officeDocument/2006/relationships" r:embed="rId2" cstate="print"/>
        <a:stretch>
          <a:fillRect/>
        </a:stretch>
      </xdr:blipFill>
      <xdr:spPr>
        <a:xfrm>
          <a:off x="15344775" y="4772025"/>
          <a:ext cx="2773680" cy="1746504"/>
        </a:xfrm>
        <a:prstGeom prst="rect">
          <a:avLst/>
        </a:prstGeom>
      </xdr:spPr>
    </xdr:pic>
    <xdr:clientData/>
  </xdr:twoCellAnchor>
  <xdr:twoCellAnchor editAs="oneCell">
    <xdr:from>
      <xdr:col>9</xdr:col>
      <xdr:colOff>0</xdr:colOff>
      <xdr:row>14</xdr:row>
      <xdr:rowOff>0</xdr:rowOff>
    </xdr:from>
    <xdr:to>
      <xdr:col>9</xdr:col>
      <xdr:colOff>1339977</xdr:colOff>
      <xdr:row>14</xdr:row>
      <xdr:rowOff>376428</xdr:rowOff>
    </xdr:to>
    <xdr:pic>
      <xdr:nvPicPr>
        <xdr:cNvPr id="4" name="Picture 3" descr="Image 54.jpg"/>
        <xdr:cNvPicPr>
          <a:picLocks noChangeAspect="1"/>
        </xdr:cNvPicPr>
      </xdr:nvPicPr>
      <xdr:blipFill>
        <a:blip xmlns:r="http://schemas.openxmlformats.org/officeDocument/2006/relationships" r:embed="rId3" cstate="print"/>
        <a:stretch>
          <a:fillRect/>
        </a:stretch>
      </xdr:blipFill>
      <xdr:spPr>
        <a:xfrm>
          <a:off x="15344775" y="7200900"/>
          <a:ext cx="3730752" cy="254812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8" Type="http://schemas.openxmlformats.org/officeDocument/2006/relationships/hyperlink" Target="http://10.88.4.62/NUTI2014/Scheme_Add.aspx" TargetMode="External"/><Relationship Id="rId3" Type="http://schemas.openxmlformats.org/officeDocument/2006/relationships/hyperlink" Target="http://10.88.4.62/NUTI2014/Scheme_Add.aspx" TargetMode="External"/><Relationship Id="rId7" Type="http://schemas.openxmlformats.org/officeDocument/2006/relationships/hyperlink" Target="http://10.88.4.62/NUTI2014/Scheme_Add.aspx" TargetMode="External"/><Relationship Id="rId12" Type="http://schemas.openxmlformats.org/officeDocument/2006/relationships/comments" Target="../comments4.xml"/><Relationship Id="rId2" Type="http://schemas.openxmlformats.org/officeDocument/2006/relationships/hyperlink" Target="http://10.88.4.62/NUTI2014/Scheme_Add.aspx" TargetMode="External"/><Relationship Id="rId1" Type="http://schemas.openxmlformats.org/officeDocument/2006/relationships/hyperlink" Target="http://10.88.4.62/NUTI2014/Scheme_Add.aspx" TargetMode="External"/><Relationship Id="rId6" Type="http://schemas.openxmlformats.org/officeDocument/2006/relationships/hyperlink" Target="http://10.88.4.62/NUTI2014/Scheme_Add.aspx" TargetMode="External"/><Relationship Id="rId11" Type="http://schemas.openxmlformats.org/officeDocument/2006/relationships/vmlDrawing" Target="../drawings/vmlDrawing4.vml"/><Relationship Id="rId5" Type="http://schemas.openxmlformats.org/officeDocument/2006/relationships/hyperlink" Target="http://10.88.4.62/NUTI2014/Scheme_Add.aspx" TargetMode="External"/><Relationship Id="rId10" Type="http://schemas.openxmlformats.org/officeDocument/2006/relationships/drawing" Target="../drawings/drawing5.xml"/><Relationship Id="rId4" Type="http://schemas.openxmlformats.org/officeDocument/2006/relationships/hyperlink" Target="http://10.88.4.62/NUTI2014/Scheme_Add.aspx" TargetMode="External"/><Relationship Id="rId9" Type="http://schemas.openxmlformats.org/officeDocument/2006/relationships/hyperlink" Target="http://10.88.4.62/NUTI2014/Scheme_Add.aspx" TargetMode="External"/></Relationships>
</file>

<file path=xl/worksheets/_rels/sheet11.xml.rels><?xml version="1.0" encoding="UTF-8" standalone="yes"?>
<Relationships xmlns="http://schemas.openxmlformats.org/package/2006/relationships"><Relationship Id="rId8" Type="http://schemas.openxmlformats.org/officeDocument/2006/relationships/hyperlink" Target="http://10.88.4.62/NUTI2014/Scheme_Add.aspx" TargetMode="External"/><Relationship Id="rId13" Type="http://schemas.openxmlformats.org/officeDocument/2006/relationships/vmlDrawing" Target="../drawings/vmlDrawing5.vml"/><Relationship Id="rId3" Type="http://schemas.openxmlformats.org/officeDocument/2006/relationships/hyperlink" Target="http://10.88.4.62/NUTI2014/Scheme_Add.aspx" TargetMode="External"/><Relationship Id="rId7" Type="http://schemas.openxmlformats.org/officeDocument/2006/relationships/hyperlink" Target="http://10.88.4.62/NUTI2014/Scheme_Add.aspx" TargetMode="External"/><Relationship Id="rId12" Type="http://schemas.openxmlformats.org/officeDocument/2006/relationships/drawing" Target="../drawings/drawing6.xml"/><Relationship Id="rId2" Type="http://schemas.openxmlformats.org/officeDocument/2006/relationships/hyperlink" Target="http://10.88.4.62/NUTI2014/Scheme_Add.aspx" TargetMode="External"/><Relationship Id="rId1" Type="http://schemas.openxmlformats.org/officeDocument/2006/relationships/hyperlink" Target="http://10.88.4.62/NUTI2014/Scheme_Add.aspx" TargetMode="External"/><Relationship Id="rId6" Type="http://schemas.openxmlformats.org/officeDocument/2006/relationships/hyperlink" Target="http://10.88.4.62/NUTI2014/Scheme_Add.aspx" TargetMode="External"/><Relationship Id="rId11" Type="http://schemas.openxmlformats.org/officeDocument/2006/relationships/hyperlink" Target="http://10.88.4.62/NUTI2014/Scheme_Add.aspx" TargetMode="External"/><Relationship Id="rId5" Type="http://schemas.openxmlformats.org/officeDocument/2006/relationships/hyperlink" Target="http://10.88.4.62/NUTI2014/Scheme_Add.aspx" TargetMode="External"/><Relationship Id="rId10" Type="http://schemas.openxmlformats.org/officeDocument/2006/relationships/hyperlink" Target="http://10.88.4.62/NUTI2014/Scheme_Add.aspx" TargetMode="External"/><Relationship Id="rId4" Type="http://schemas.openxmlformats.org/officeDocument/2006/relationships/hyperlink" Target="http://10.88.4.62/NUTI2014/Scheme_Add.aspx" TargetMode="External"/><Relationship Id="rId9" Type="http://schemas.openxmlformats.org/officeDocument/2006/relationships/hyperlink" Target="http://10.88.4.62/NUTI2014/Scheme_Add.aspx" TargetMode="External"/><Relationship Id="rId14" Type="http://schemas.openxmlformats.org/officeDocument/2006/relationships/comments" Target="../comments5.xml"/></Relationships>
</file>

<file path=xl/worksheets/_rels/sheet13.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16.xml.rels><?xml version="1.0" encoding="UTF-8" standalone="yes"?>
<Relationships xmlns="http://schemas.openxmlformats.org/package/2006/relationships"><Relationship Id="rId2" Type="http://schemas.openxmlformats.org/officeDocument/2006/relationships/comments" Target="../comments8.xml"/><Relationship Id="rId1" Type="http://schemas.openxmlformats.org/officeDocument/2006/relationships/vmlDrawing" Target="../drawings/vmlDrawing8.vml"/></Relationships>
</file>

<file path=xl/worksheets/_rels/sheet17.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9.xml.rels><?xml version="1.0" encoding="UTF-8" standalone="yes"?>
<Relationships xmlns="http://schemas.openxmlformats.org/package/2006/relationships"><Relationship Id="rId2" Type="http://schemas.openxmlformats.org/officeDocument/2006/relationships/comments" Target="../comments10.xml"/><Relationship Id="rId1" Type="http://schemas.openxmlformats.org/officeDocument/2006/relationships/vmlDrawing" Target="../drawings/vmlDrawing10.v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hyperlink" Target="http://10.88.4.62/NUTI2014/" TargetMode="External"/><Relationship Id="rId2" Type="http://schemas.openxmlformats.org/officeDocument/2006/relationships/hyperlink" Target="http://10.88.4.62/NUTI2014/" TargetMode="External"/><Relationship Id="rId1" Type="http://schemas.openxmlformats.org/officeDocument/2006/relationships/hyperlink" Target="http://10.88.4.62/NUTI2014/" TargetMode="External"/><Relationship Id="rId4"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8" Type="http://schemas.openxmlformats.org/officeDocument/2006/relationships/hyperlink" Target="http://10.88.4.62/NUTI2014/" TargetMode="External"/><Relationship Id="rId3" Type="http://schemas.openxmlformats.org/officeDocument/2006/relationships/hyperlink" Target="http://10.88.4.62/NUTI2014/" TargetMode="External"/><Relationship Id="rId7" Type="http://schemas.openxmlformats.org/officeDocument/2006/relationships/hyperlink" Target="http://10.88.4.62/NUTI2014/" TargetMode="External"/><Relationship Id="rId2" Type="http://schemas.openxmlformats.org/officeDocument/2006/relationships/hyperlink" Target="http://10.88.4.62/NUTI2014/" TargetMode="External"/><Relationship Id="rId1" Type="http://schemas.openxmlformats.org/officeDocument/2006/relationships/hyperlink" Target="http://10.88.4.62/NUTI2014/" TargetMode="External"/><Relationship Id="rId6" Type="http://schemas.openxmlformats.org/officeDocument/2006/relationships/hyperlink" Target="http://10.88.4.62/NUTI2014/" TargetMode="External"/><Relationship Id="rId11" Type="http://schemas.openxmlformats.org/officeDocument/2006/relationships/drawing" Target="../drawings/drawing2.xml"/><Relationship Id="rId5" Type="http://schemas.openxmlformats.org/officeDocument/2006/relationships/hyperlink" Target="http://10.88.4.62/NUTI2014/" TargetMode="External"/><Relationship Id="rId10" Type="http://schemas.openxmlformats.org/officeDocument/2006/relationships/printerSettings" Target="../printerSettings/printerSettings3.bin"/><Relationship Id="rId4" Type="http://schemas.openxmlformats.org/officeDocument/2006/relationships/hyperlink" Target="http://10.88.4.62/NUTI2014/" TargetMode="External"/><Relationship Id="rId9" Type="http://schemas.openxmlformats.org/officeDocument/2006/relationships/hyperlink" Target="http://10.88.4.62/NUTI2014/" TargetMode="External"/></Relationships>
</file>

<file path=xl/worksheets/_rels/sheet6.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10.88.4.62/NUTI2014/"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471"/>
  <sheetViews>
    <sheetView workbookViewId="0">
      <selection activeCell="H20" sqref="H20"/>
    </sheetView>
  </sheetViews>
  <sheetFormatPr defaultRowHeight="13.8"/>
  <cols>
    <col min="1" max="1" width="12" style="31" customWidth="1"/>
    <col min="2" max="2" width="8.88671875" style="31" customWidth="1"/>
    <col min="3" max="3" width="10.44140625" style="31" customWidth="1"/>
    <col min="4" max="4" width="16.44140625" style="31" customWidth="1"/>
    <col min="5" max="5" width="15.6640625" style="31" customWidth="1"/>
    <col min="6" max="6" width="10.44140625" style="31" customWidth="1"/>
    <col min="7" max="7" width="44" style="31" customWidth="1"/>
    <col min="8" max="8" width="14.88671875" style="31" customWidth="1"/>
    <col min="9" max="9" width="23.33203125" style="31" customWidth="1"/>
    <col min="10" max="10" width="20.5546875" style="31" customWidth="1"/>
    <col min="11" max="11" width="20.33203125" style="31" customWidth="1"/>
    <col min="12" max="256" width="9.109375" style="33"/>
    <col min="257" max="257" width="10.5546875" style="33" customWidth="1"/>
    <col min="258" max="258" width="8.88671875" style="33" customWidth="1"/>
    <col min="259" max="259" width="10.44140625" style="33" customWidth="1"/>
    <col min="260" max="260" width="5.88671875" style="33" customWidth="1"/>
    <col min="261" max="261" width="15.6640625" style="33" customWidth="1"/>
    <col min="262" max="262" width="10.44140625" style="33" customWidth="1"/>
    <col min="263" max="263" width="44" style="33" customWidth="1"/>
    <col min="264" max="264" width="14.88671875" style="33" customWidth="1"/>
    <col min="265" max="265" width="23.33203125" style="33" customWidth="1"/>
    <col min="266" max="266" width="20.5546875" style="33" customWidth="1"/>
    <col min="267" max="267" width="20.33203125" style="33" customWidth="1"/>
    <col min="268" max="512" width="9.109375" style="33"/>
    <col min="513" max="513" width="10.5546875" style="33" customWidth="1"/>
    <col min="514" max="514" width="8.88671875" style="33" customWidth="1"/>
    <col min="515" max="515" width="10.44140625" style="33" customWidth="1"/>
    <col min="516" max="516" width="5.88671875" style="33" customWidth="1"/>
    <col min="517" max="517" width="15.6640625" style="33" customWidth="1"/>
    <col min="518" max="518" width="10.44140625" style="33" customWidth="1"/>
    <col min="519" max="519" width="44" style="33" customWidth="1"/>
    <col min="520" max="520" width="14.88671875" style="33" customWidth="1"/>
    <col min="521" max="521" width="23.33203125" style="33" customWidth="1"/>
    <col min="522" max="522" width="20.5546875" style="33" customWidth="1"/>
    <col min="523" max="523" width="20.33203125" style="33" customWidth="1"/>
    <col min="524" max="768" width="9.109375" style="33"/>
    <col min="769" max="769" width="10.5546875" style="33" customWidth="1"/>
    <col min="770" max="770" width="8.88671875" style="33" customWidth="1"/>
    <col min="771" max="771" width="10.44140625" style="33" customWidth="1"/>
    <col min="772" max="772" width="5.88671875" style="33" customWidth="1"/>
    <col min="773" max="773" width="15.6640625" style="33" customWidth="1"/>
    <col min="774" max="774" width="10.44140625" style="33" customWidth="1"/>
    <col min="775" max="775" width="44" style="33" customWidth="1"/>
    <col min="776" max="776" width="14.88671875" style="33" customWidth="1"/>
    <col min="777" max="777" width="23.33203125" style="33" customWidth="1"/>
    <col min="778" max="778" width="20.5546875" style="33" customWidth="1"/>
    <col min="779" max="779" width="20.33203125" style="33" customWidth="1"/>
    <col min="780" max="1024" width="9.109375" style="33"/>
    <col min="1025" max="1025" width="10.5546875" style="33" customWidth="1"/>
    <col min="1026" max="1026" width="8.88671875" style="33" customWidth="1"/>
    <col min="1027" max="1027" width="10.44140625" style="33" customWidth="1"/>
    <col min="1028" max="1028" width="5.88671875" style="33" customWidth="1"/>
    <col min="1029" max="1029" width="15.6640625" style="33" customWidth="1"/>
    <col min="1030" max="1030" width="10.44140625" style="33" customWidth="1"/>
    <col min="1031" max="1031" width="44" style="33" customWidth="1"/>
    <col min="1032" max="1032" width="14.88671875" style="33" customWidth="1"/>
    <col min="1033" max="1033" width="23.33203125" style="33" customWidth="1"/>
    <col min="1034" max="1034" width="20.5546875" style="33" customWidth="1"/>
    <col min="1035" max="1035" width="20.33203125" style="33" customWidth="1"/>
    <col min="1036" max="1280" width="9.109375" style="33"/>
    <col min="1281" max="1281" width="10.5546875" style="33" customWidth="1"/>
    <col min="1282" max="1282" width="8.88671875" style="33" customWidth="1"/>
    <col min="1283" max="1283" width="10.44140625" style="33" customWidth="1"/>
    <col min="1284" max="1284" width="5.88671875" style="33" customWidth="1"/>
    <col min="1285" max="1285" width="15.6640625" style="33" customWidth="1"/>
    <col min="1286" max="1286" width="10.44140625" style="33" customWidth="1"/>
    <col min="1287" max="1287" width="44" style="33" customWidth="1"/>
    <col min="1288" max="1288" width="14.88671875" style="33" customWidth="1"/>
    <col min="1289" max="1289" width="23.33203125" style="33" customWidth="1"/>
    <col min="1290" max="1290" width="20.5546875" style="33" customWidth="1"/>
    <col min="1291" max="1291" width="20.33203125" style="33" customWidth="1"/>
    <col min="1292" max="1536" width="9.109375" style="33"/>
    <col min="1537" max="1537" width="10.5546875" style="33" customWidth="1"/>
    <col min="1538" max="1538" width="8.88671875" style="33" customWidth="1"/>
    <col min="1539" max="1539" width="10.44140625" style="33" customWidth="1"/>
    <col min="1540" max="1540" width="5.88671875" style="33" customWidth="1"/>
    <col min="1541" max="1541" width="15.6640625" style="33" customWidth="1"/>
    <col min="1542" max="1542" width="10.44140625" style="33" customWidth="1"/>
    <col min="1543" max="1543" width="44" style="33" customWidth="1"/>
    <col min="1544" max="1544" width="14.88671875" style="33" customWidth="1"/>
    <col min="1545" max="1545" width="23.33203125" style="33" customWidth="1"/>
    <col min="1546" max="1546" width="20.5546875" style="33" customWidth="1"/>
    <col min="1547" max="1547" width="20.33203125" style="33" customWidth="1"/>
    <col min="1548" max="1792" width="9.109375" style="33"/>
    <col min="1793" max="1793" width="10.5546875" style="33" customWidth="1"/>
    <col min="1794" max="1794" width="8.88671875" style="33" customWidth="1"/>
    <col min="1795" max="1795" width="10.44140625" style="33" customWidth="1"/>
    <col min="1796" max="1796" width="5.88671875" style="33" customWidth="1"/>
    <col min="1797" max="1797" width="15.6640625" style="33" customWidth="1"/>
    <col min="1798" max="1798" width="10.44140625" style="33" customWidth="1"/>
    <col min="1799" max="1799" width="44" style="33" customWidth="1"/>
    <col min="1800" max="1800" width="14.88671875" style="33" customWidth="1"/>
    <col min="1801" max="1801" width="23.33203125" style="33" customWidth="1"/>
    <col min="1802" max="1802" width="20.5546875" style="33" customWidth="1"/>
    <col min="1803" max="1803" width="20.33203125" style="33" customWidth="1"/>
    <col min="1804" max="2048" width="9.109375" style="33"/>
    <col min="2049" max="2049" width="10.5546875" style="33" customWidth="1"/>
    <col min="2050" max="2050" width="8.88671875" style="33" customWidth="1"/>
    <col min="2051" max="2051" width="10.44140625" style="33" customWidth="1"/>
    <col min="2052" max="2052" width="5.88671875" style="33" customWidth="1"/>
    <col min="2053" max="2053" width="15.6640625" style="33" customWidth="1"/>
    <col min="2054" max="2054" width="10.44140625" style="33" customWidth="1"/>
    <col min="2055" max="2055" width="44" style="33" customWidth="1"/>
    <col min="2056" max="2056" width="14.88671875" style="33" customWidth="1"/>
    <col min="2057" max="2057" width="23.33203125" style="33" customWidth="1"/>
    <col min="2058" max="2058" width="20.5546875" style="33" customWidth="1"/>
    <col min="2059" max="2059" width="20.33203125" style="33" customWidth="1"/>
    <col min="2060" max="2304" width="9.109375" style="33"/>
    <col min="2305" max="2305" width="10.5546875" style="33" customWidth="1"/>
    <col min="2306" max="2306" width="8.88671875" style="33" customWidth="1"/>
    <col min="2307" max="2307" width="10.44140625" style="33" customWidth="1"/>
    <col min="2308" max="2308" width="5.88671875" style="33" customWidth="1"/>
    <col min="2309" max="2309" width="15.6640625" style="33" customWidth="1"/>
    <col min="2310" max="2310" width="10.44140625" style="33" customWidth="1"/>
    <col min="2311" max="2311" width="44" style="33" customWidth="1"/>
    <col min="2312" max="2312" width="14.88671875" style="33" customWidth="1"/>
    <col min="2313" max="2313" width="23.33203125" style="33" customWidth="1"/>
    <col min="2314" max="2314" width="20.5546875" style="33" customWidth="1"/>
    <col min="2315" max="2315" width="20.33203125" style="33" customWidth="1"/>
    <col min="2316" max="2560" width="9.109375" style="33"/>
    <col min="2561" max="2561" width="10.5546875" style="33" customWidth="1"/>
    <col min="2562" max="2562" width="8.88671875" style="33" customWidth="1"/>
    <col min="2563" max="2563" width="10.44140625" style="33" customWidth="1"/>
    <col min="2564" max="2564" width="5.88671875" style="33" customWidth="1"/>
    <col min="2565" max="2565" width="15.6640625" style="33" customWidth="1"/>
    <col min="2566" max="2566" width="10.44140625" style="33" customWidth="1"/>
    <col min="2567" max="2567" width="44" style="33" customWidth="1"/>
    <col min="2568" max="2568" width="14.88671875" style="33" customWidth="1"/>
    <col min="2569" max="2569" width="23.33203125" style="33" customWidth="1"/>
    <col min="2570" max="2570" width="20.5546875" style="33" customWidth="1"/>
    <col min="2571" max="2571" width="20.33203125" style="33" customWidth="1"/>
    <col min="2572" max="2816" width="9.109375" style="33"/>
    <col min="2817" max="2817" width="10.5546875" style="33" customWidth="1"/>
    <col min="2818" max="2818" width="8.88671875" style="33" customWidth="1"/>
    <col min="2819" max="2819" width="10.44140625" style="33" customWidth="1"/>
    <col min="2820" max="2820" width="5.88671875" style="33" customWidth="1"/>
    <col min="2821" max="2821" width="15.6640625" style="33" customWidth="1"/>
    <col min="2822" max="2822" width="10.44140625" style="33" customWidth="1"/>
    <col min="2823" max="2823" width="44" style="33" customWidth="1"/>
    <col min="2824" max="2824" width="14.88671875" style="33" customWidth="1"/>
    <col min="2825" max="2825" width="23.33203125" style="33" customWidth="1"/>
    <col min="2826" max="2826" width="20.5546875" style="33" customWidth="1"/>
    <col min="2827" max="2827" width="20.33203125" style="33" customWidth="1"/>
    <col min="2828" max="3072" width="9.109375" style="33"/>
    <col min="3073" max="3073" width="10.5546875" style="33" customWidth="1"/>
    <col min="3074" max="3074" width="8.88671875" style="33" customWidth="1"/>
    <col min="3075" max="3075" width="10.44140625" style="33" customWidth="1"/>
    <col min="3076" max="3076" width="5.88671875" style="33" customWidth="1"/>
    <col min="3077" max="3077" width="15.6640625" style="33" customWidth="1"/>
    <col min="3078" max="3078" width="10.44140625" style="33" customWidth="1"/>
    <col min="3079" max="3079" width="44" style="33" customWidth="1"/>
    <col min="3080" max="3080" width="14.88671875" style="33" customWidth="1"/>
    <col min="3081" max="3081" width="23.33203125" style="33" customWidth="1"/>
    <col min="3082" max="3082" width="20.5546875" style="33" customWidth="1"/>
    <col min="3083" max="3083" width="20.33203125" style="33" customWidth="1"/>
    <col min="3084" max="3328" width="9.109375" style="33"/>
    <col min="3329" max="3329" width="10.5546875" style="33" customWidth="1"/>
    <col min="3330" max="3330" width="8.88671875" style="33" customWidth="1"/>
    <col min="3331" max="3331" width="10.44140625" style="33" customWidth="1"/>
    <col min="3332" max="3332" width="5.88671875" style="33" customWidth="1"/>
    <col min="3333" max="3333" width="15.6640625" style="33" customWidth="1"/>
    <col min="3334" max="3334" width="10.44140625" style="33" customWidth="1"/>
    <col min="3335" max="3335" width="44" style="33" customWidth="1"/>
    <col min="3336" max="3336" width="14.88671875" style="33" customWidth="1"/>
    <col min="3337" max="3337" width="23.33203125" style="33" customWidth="1"/>
    <col min="3338" max="3338" width="20.5546875" style="33" customWidth="1"/>
    <col min="3339" max="3339" width="20.33203125" style="33" customWidth="1"/>
    <col min="3340" max="3584" width="9.109375" style="33"/>
    <col min="3585" max="3585" width="10.5546875" style="33" customWidth="1"/>
    <col min="3586" max="3586" width="8.88671875" style="33" customWidth="1"/>
    <col min="3587" max="3587" width="10.44140625" style="33" customWidth="1"/>
    <col min="3588" max="3588" width="5.88671875" style="33" customWidth="1"/>
    <col min="3589" max="3589" width="15.6640625" style="33" customWidth="1"/>
    <col min="3590" max="3590" width="10.44140625" style="33" customWidth="1"/>
    <col min="3591" max="3591" width="44" style="33" customWidth="1"/>
    <col min="3592" max="3592" width="14.88671875" style="33" customWidth="1"/>
    <col min="3593" max="3593" width="23.33203125" style="33" customWidth="1"/>
    <col min="3594" max="3594" width="20.5546875" style="33" customWidth="1"/>
    <col min="3595" max="3595" width="20.33203125" style="33" customWidth="1"/>
    <col min="3596" max="3840" width="9.109375" style="33"/>
    <col min="3841" max="3841" width="10.5546875" style="33" customWidth="1"/>
    <col min="3842" max="3842" width="8.88671875" style="33" customWidth="1"/>
    <col min="3843" max="3843" width="10.44140625" style="33" customWidth="1"/>
    <col min="3844" max="3844" width="5.88671875" style="33" customWidth="1"/>
    <col min="3845" max="3845" width="15.6640625" style="33" customWidth="1"/>
    <col min="3846" max="3846" width="10.44140625" style="33" customWidth="1"/>
    <col min="3847" max="3847" width="44" style="33" customWidth="1"/>
    <col min="3848" max="3848" width="14.88671875" style="33" customWidth="1"/>
    <col min="3849" max="3849" width="23.33203125" style="33" customWidth="1"/>
    <col min="3850" max="3850" width="20.5546875" style="33" customWidth="1"/>
    <col min="3851" max="3851" width="20.33203125" style="33" customWidth="1"/>
    <col min="3852" max="4096" width="9.109375" style="33"/>
    <col min="4097" max="4097" width="10.5546875" style="33" customWidth="1"/>
    <col min="4098" max="4098" width="8.88671875" style="33" customWidth="1"/>
    <col min="4099" max="4099" width="10.44140625" style="33" customWidth="1"/>
    <col min="4100" max="4100" width="5.88671875" style="33" customWidth="1"/>
    <col min="4101" max="4101" width="15.6640625" style="33" customWidth="1"/>
    <col min="4102" max="4102" width="10.44140625" style="33" customWidth="1"/>
    <col min="4103" max="4103" width="44" style="33" customWidth="1"/>
    <col min="4104" max="4104" width="14.88671875" style="33" customWidth="1"/>
    <col min="4105" max="4105" width="23.33203125" style="33" customWidth="1"/>
    <col min="4106" max="4106" width="20.5546875" style="33" customWidth="1"/>
    <col min="4107" max="4107" width="20.33203125" style="33" customWidth="1"/>
    <col min="4108" max="4352" width="9.109375" style="33"/>
    <col min="4353" max="4353" width="10.5546875" style="33" customWidth="1"/>
    <col min="4354" max="4354" width="8.88671875" style="33" customWidth="1"/>
    <col min="4355" max="4355" width="10.44140625" style="33" customWidth="1"/>
    <col min="4356" max="4356" width="5.88671875" style="33" customWidth="1"/>
    <col min="4357" max="4357" width="15.6640625" style="33" customWidth="1"/>
    <col min="4358" max="4358" width="10.44140625" style="33" customWidth="1"/>
    <col min="4359" max="4359" width="44" style="33" customWidth="1"/>
    <col min="4360" max="4360" width="14.88671875" style="33" customWidth="1"/>
    <col min="4361" max="4361" width="23.33203125" style="33" customWidth="1"/>
    <col min="4362" max="4362" width="20.5546875" style="33" customWidth="1"/>
    <col min="4363" max="4363" width="20.33203125" style="33" customWidth="1"/>
    <col min="4364" max="4608" width="9.109375" style="33"/>
    <col min="4609" max="4609" width="10.5546875" style="33" customWidth="1"/>
    <col min="4610" max="4610" width="8.88671875" style="33" customWidth="1"/>
    <col min="4611" max="4611" width="10.44140625" style="33" customWidth="1"/>
    <col min="4612" max="4612" width="5.88671875" style="33" customWidth="1"/>
    <col min="4613" max="4613" width="15.6640625" style="33" customWidth="1"/>
    <col min="4614" max="4614" width="10.44140625" style="33" customWidth="1"/>
    <col min="4615" max="4615" width="44" style="33" customWidth="1"/>
    <col min="4616" max="4616" width="14.88671875" style="33" customWidth="1"/>
    <col min="4617" max="4617" width="23.33203125" style="33" customWidth="1"/>
    <col min="4618" max="4618" width="20.5546875" style="33" customWidth="1"/>
    <col min="4619" max="4619" width="20.33203125" style="33" customWidth="1"/>
    <col min="4620" max="4864" width="9.109375" style="33"/>
    <col min="4865" max="4865" width="10.5546875" style="33" customWidth="1"/>
    <col min="4866" max="4866" width="8.88671875" style="33" customWidth="1"/>
    <col min="4867" max="4867" width="10.44140625" style="33" customWidth="1"/>
    <col min="4868" max="4868" width="5.88671875" style="33" customWidth="1"/>
    <col min="4869" max="4869" width="15.6640625" style="33" customWidth="1"/>
    <col min="4870" max="4870" width="10.44140625" style="33" customWidth="1"/>
    <col min="4871" max="4871" width="44" style="33" customWidth="1"/>
    <col min="4872" max="4872" width="14.88671875" style="33" customWidth="1"/>
    <col min="4873" max="4873" width="23.33203125" style="33" customWidth="1"/>
    <col min="4874" max="4874" width="20.5546875" style="33" customWidth="1"/>
    <col min="4875" max="4875" width="20.33203125" style="33" customWidth="1"/>
    <col min="4876" max="5120" width="9.109375" style="33"/>
    <col min="5121" max="5121" width="10.5546875" style="33" customWidth="1"/>
    <col min="5122" max="5122" width="8.88671875" style="33" customWidth="1"/>
    <col min="5123" max="5123" width="10.44140625" style="33" customWidth="1"/>
    <col min="5124" max="5124" width="5.88671875" style="33" customWidth="1"/>
    <col min="5125" max="5125" width="15.6640625" style="33" customWidth="1"/>
    <col min="5126" max="5126" width="10.44140625" style="33" customWidth="1"/>
    <col min="5127" max="5127" width="44" style="33" customWidth="1"/>
    <col min="5128" max="5128" width="14.88671875" style="33" customWidth="1"/>
    <col min="5129" max="5129" width="23.33203125" style="33" customWidth="1"/>
    <col min="5130" max="5130" width="20.5546875" style="33" customWidth="1"/>
    <col min="5131" max="5131" width="20.33203125" style="33" customWidth="1"/>
    <col min="5132" max="5376" width="9.109375" style="33"/>
    <col min="5377" max="5377" width="10.5546875" style="33" customWidth="1"/>
    <col min="5378" max="5378" width="8.88671875" style="33" customWidth="1"/>
    <col min="5379" max="5379" width="10.44140625" style="33" customWidth="1"/>
    <col min="5380" max="5380" width="5.88671875" style="33" customWidth="1"/>
    <col min="5381" max="5381" width="15.6640625" style="33" customWidth="1"/>
    <col min="5382" max="5382" width="10.44140625" style="33" customWidth="1"/>
    <col min="5383" max="5383" width="44" style="33" customWidth="1"/>
    <col min="5384" max="5384" width="14.88671875" style="33" customWidth="1"/>
    <col min="5385" max="5385" width="23.33203125" style="33" customWidth="1"/>
    <col min="5386" max="5386" width="20.5546875" style="33" customWidth="1"/>
    <col min="5387" max="5387" width="20.33203125" style="33" customWidth="1"/>
    <col min="5388" max="5632" width="9.109375" style="33"/>
    <col min="5633" max="5633" width="10.5546875" style="33" customWidth="1"/>
    <col min="5634" max="5634" width="8.88671875" style="33" customWidth="1"/>
    <col min="5635" max="5635" width="10.44140625" style="33" customWidth="1"/>
    <col min="5636" max="5636" width="5.88671875" style="33" customWidth="1"/>
    <col min="5637" max="5637" width="15.6640625" style="33" customWidth="1"/>
    <col min="5638" max="5638" width="10.44140625" style="33" customWidth="1"/>
    <col min="5639" max="5639" width="44" style="33" customWidth="1"/>
    <col min="5640" max="5640" width="14.88671875" style="33" customWidth="1"/>
    <col min="5641" max="5641" width="23.33203125" style="33" customWidth="1"/>
    <col min="5642" max="5642" width="20.5546875" style="33" customWidth="1"/>
    <col min="5643" max="5643" width="20.33203125" style="33" customWidth="1"/>
    <col min="5644" max="5888" width="9.109375" style="33"/>
    <col min="5889" max="5889" width="10.5546875" style="33" customWidth="1"/>
    <col min="5890" max="5890" width="8.88671875" style="33" customWidth="1"/>
    <col min="5891" max="5891" width="10.44140625" style="33" customWidth="1"/>
    <col min="5892" max="5892" width="5.88671875" style="33" customWidth="1"/>
    <col min="5893" max="5893" width="15.6640625" style="33" customWidth="1"/>
    <col min="5894" max="5894" width="10.44140625" style="33" customWidth="1"/>
    <col min="5895" max="5895" width="44" style="33" customWidth="1"/>
    <col min="5896" max="5896" width="14.88671875" style="33" customWidth="1"/>
    <col min="5897" max="5897" width="23.33203125" style="33" customWidth="1"/>
    <col min="5898" max="5898" width="20.5546875" style="33" customWidth="1"/>
    <col min="5899" max="5899" width="20.33203125" style="33" customWidth="1"/>
    <col min="5900" max="6144" width="9.109375" style="33"/>
    <col min="6145" max="6145" width="10.5546875" style="33" customWidth="1"/>
    <col min="6146" max="6146" width="8.88671875" style="33" customWidth="1"/>
    <col min="6147" max="6147" width="10.44140625" style="33" customWidth="1"/>
    <col min="6148" max="6148" width="5.88671875" style="33" customWidth="1"/>
    <col min="6149" max="6149" width="15.6640625" style="33" customWidth="1"/>
    <col min="6150" max="6150" width="10.44140625" style="33" customWidth="1"/>
    <col min="6151" max="6151" width="44" style="33" customWidth="1"/>
    <col min="6152" max="6152" width="14.88671875" style="33" customWidth="1"/>
    <col min="6153" max="6153" width="23.33203125" style="33" customWidth="1"/>
    <col min="6154" max="6154" width="20.5546875" style="33" customWidth="1"/>
    <col min="6155" max="6155" width="20.33203125" style="33" customWidth="1"/>
    <col min="6156" max="6400" width="9.109375" style="33"/>
    <col min="6401" max="6401" width="10.5546875" style="33" customWidth="1"/>
    <col min="6402" max="6402" width="8.88671875" style="33" customWidth="1"/>
    <col min="6403" max="6403" width="10.44140625" style="33" customWidth="1"/>
    <col min="6404" max="6404" width="5.88671875" style="33" customWidth="1"/>
    <col min="6405" max="6405" width="15.6640625" style="33" customWidth="1"/>
    <col min="6406" max="6406" width="10.44140625" style="33" customWidth="1"/>
    <col min="6407" max="6407" width="44" style="33" customWidth="1"/>
    <col min="6408" max="6408" width="14.88671875" style="33" customWidth="1"/>
    <col min="6409" max="6409" width="23.33203125" style="33" customWidth="1"/>
    <col min="6410" max="6410" width="20.5546875" style="33" customWidth="1"/>
    <col min="6411" max="6411" width="20.33203125" style="33" customWidth="1"/>
    <col min="6412" max="6656" width="9.109375" style="33"/>
    <col min="6657" max="6657" width="10.5546875" style="33" customWidth="1"/>
    <col min="6658" max="6658" width="8.88671875" style="33" customWidth="1"/>
    <col min="6659" max="6659" width="10.44140625" style="33" customWidth="1"/>
    <col min="6660" max="6660" width="5.88671875" style="33" customWidth="1"/>
    <col min="6661" max="6661" width="15.6640625" style="33" customWidth="1"/>
    <col min="6662" max="6662" width="10.44140625" style="33" customWidth="1"/>
    <col min="6663" max="6663" width="44" style="33" customWidth="1"/>
    <col min="6664" max="6664" width="14.88671875" style="33" customWidth="1"/>
    <col min="6665" max="6665" width="23.33203125" style="33" customWidth="1"/>
    <col min="6666" max="6666" width="20.5546875" style="33" customWidth="1"/>
    <col min="6667" max="6667" width="20.33203125" style="33" customWidth="1"/>
    <col min="6668" max="6912" width="9.109375" style="33"/>
    <col min="6913" max="6913" width="10.5546875" style="33" customWidth="1"/>
    <col min="6914" max="6914" width="8.88671875" style="33" customWidth="1"/>
    <col min="6915" max="6915" width="10.44140625" style="33" customWidth="1"/>
    <col min="6916" max="6916" width="5.88671875" style="33" customWidth="1"/>
    <col min="6917" max="6917" width="15.6640625" style="33" customWidth="1"/>
    <col min="6918" max="6918" width="10.44140625" style="33" customWidth="1"/>
    <col min="6919" max="6919" width="44" style="33" customWidth="1"/>
    <col min="6920" max="6920" width="14.88671875" style="33" customWidth="1"/>
    <col min="6921" max="6921" width="23.33203125" style="33" customWidth="1"/>
    <col min="6922" max="6922" width="20.5546875" style="33" customWidth="1"/>
    <col min="6923" max="6923" width="20.33203125" style="33" customWidth="1"/>
    <col min="6924" max="7168" width="9.109375" style="33"/>
    <col min="7169" max="7169" width="10.5546875" style="33" customWidth="1"/>
    <col min="7170" max="7170" width="8.88671875" style="33" customWidth="1"/>
    <col min="7171" max="7171" width="10.44140625" style="33" customWidth="1"/>
    <col min="7172" max="7172" width="5.88671875" style="33" customWidth="1"/>
    <col min="7173" max="7173" width="15.6640625" style="33" customWidth="1"/>
    <col min="7174" max="7174" width="10.44140625" style="33" customWidth="1"/>
    <col min="7175" max="7175" width="44" style="33" customWidth="1"/>
    <col min="7176" max="7176" width="14.88671875" style="33" customWidth="1"/>
    <col min="7177" max="7177" width="23.33203125" style="33" customWidth="1"/>
    <col min="7178" max="7178" width="20.5546875" style="33" customWidth="1"/>
    <col min="7179" max="7179" width="20.33203125" style="33" customWidth="1"/>
    <col min="7180" max="7424" width="9.109375" style="33"/>
    <col min="7425" max="7425" width="10.5546875" style="33" customWidth="1"/>
    <col min="7426" max="7426" width="8.88671875" style="33" customWidth="1"/>
    <col min="7427" max="7427" width="10.44140625" style="33" customWidth="1"/>
    <col min="7428" max="7428" width="5.88671875" style="33" customWidth="1"/>
    <col min="7429" max="7429" width="15.6640625" style="33" customWidth="1"/>
    <col min="7430" max="7430" width="10.44140625" style="33" customWidth="1"/>
    <col min="7431" max="7431" width="44" style="33" customWidth="1"/>
    <col min="7432" max="7432" width="14.88671875" style="33" customWidth="1"/>
    <col min="7433" max="7433" width="23.33203125" style="33" customWidth="1"/>
    <col min="7434" max="7434" width="20.5546875" style="33" customWidth="1"/>
    <col min="7435" max="7435" width="20.33203125" style="33" customWidth="1"/>
    <col min="7436" max="7680" width="9.109375" style="33"/>
    <col min="7681" max="7681" width="10.5546875" style="33" customWidth="1"/>
    <col min="7682" max="7682" width="8.88671875" style="33" customWidth="1"/>
    <col min="7683" max="7683" width="10.44140625" style="33" customWidth="1"/>
    <col min="7684" max="7684" width="5.88671875" style="33" customWidth="1"/>
    <col min="7685" max="7685" width="15.6640625" style="33" customWidth="1"/>
    <col min="7686" max="7686" width="10.44140625" style="33" customWidth="1"/>
    <col min="7687" max="7687" width="44" style="33" customWidth="1"/>
    <col min="7688" max="7688" width="14.88671875" style="33" customWidth="1"/>
    <col min="7689" max="7689" width="23.33203125" style="33" customWidth="1"/>
    <col min="7690" max="7690" width="20.5546875" style="33" customWidth="1"/>
    <col min="7691" max="7691" width="20.33203125" style="33" customWidth="1"/>
    <col min="7692" max="7936" width="9.109375" style="33"/>
    <col min="7937" max="7937" width="10.5546875" style="33" customWidth="1"/>
    <col min="7938" max="7938" width="8.88671875" style="33" customWidth="1"/>
    <col min="7939" max="7939" width="10.44140625" style="33" customWidth="1"/>
    <col min="7940" max="7940" width="5.88671875" style="33" customWidth="1"/>
    <col min="7941" max="7941" width="15.6640625" style="33" customWidth="1"/>
    <col min="7942" max="7942" width="10.44140625" style="33" customWidth="1"/>
    <col min="7943" max="7943" width="44" style="33" customWidth="1"/>
    <col min="7944" max="7944" width="14.88671875" style="33" customWidth="1"/>
    <col min="7945" max="7945" width="23.33203125" style="33" customWidth="1"/>
    <col min="7946" max="7946" width="20.5546875" style="33" customWidth="1"/>
    <col min="7947" max="7947" width="20.33203125" style="33" customWidth="1"/>
    <col min="7948" max="8192" width="9.109375" style="33"/>
    <col min="8193" max="8193" width="10.5546875" style="33" customWidth="1"/>
    <col min="8194" max="8194" width="8.88671875" style="33" customWidth="1"/>
    <col min="8195" max="8195" width="10.44140625" style="33" customWidth="1"/>
    <col min="8196" max="8196" width="5.88671875" style="33" customWidth="1"/>
    <col min="8197" max="8197" width="15.6640625" style="33" customWidth="1"/>
    <col min="8198" max="8198" width="10.44140625" style="33" customWidth="1"/>
    <col min="8199" max="8199" width="44" style="33" customWidth="1"/>
    <col min="8200" max="8200" width="14.88671875" style="33" customWidth="1"/>
    <col min="8201" max="8201" width="23.33203125" style="33" customWidth="1"/>
    <col min="8202" max="8202" width="20.5546875" style="33" customWidth="1"/>
    <col min="8203" max="8203" width="20.33203125" style="33" customWidth="1"/>
    <col min="8204" max="8448" width="9.109375" style="33"/>
    <col min="8449" max="8449" width="10.5546875" style="33" customWidth="1"/>
    <col min="8450" max="8450" width="8.88671875" style="33" customWidth="1"/>
    <col min="8451" max="8451" width="10.44140625" style="33" customWidth="1"/>
    <col min="8452" max="8452" width="5.88671875" style="33" customWidth="1"/>
    <col min="8453" max="8453" width="15.6640625" style="33" customWidth="1"/>
    <col min="8454" max="8454" width="10.44140625" style="33" customWidth="1"/>
    <col min="8455" max="8455" width="44" style="33" customWidth="1"/>
    <col min="8456" max="8456" width="14.88671875" style="33" customWidth="1"/>
    <col min="8457" max="8457" width="23.33203125" style="33" customWidth="1"/>
    <col min="8458" max="8458" width="20.5546875" style="33" customWidth="1"/>
    <col min="8459" max="8459" width="20.33203125" style="33" customWidth="1"/>
    <col min="8460" max="8704" width="9.109375" style="33"/>
    <col min="8705" max="8705" width="10.5546875" style="33" customWidth="1"/>
    <col min="8706" max="8706" width="8.88671875" style="33" customWidth="1"/>
    <col min="8707" max="8707" width="10.44140625" style="33" customWidth="1"/>
    <col min="8708" max="8708" width="5.88671875" style="33" customWidth="1"/>
    <col min="8709" max="8709" width="15.6640625" style="33" customWidth="1"/>
    <col min="8710" max="8710" width="10.44140625" style="33" customWidth="1"/>
    <col min="8711" max="8711" width="44" style="33" customWidth="1"/>
    <col min="8712" max="8712" width="14.88671875" style="33" customWidth="1"/>
    <col min="8713" max="8713" width="23.33203125" style="33" customWidth="1"/>
    <col min="8714" max="8714" width="20.5546875" style="33" customWidth="1"/>
    <col min="8715" max="8715" width="20.33203125" style="33" customWidth="1"/>
    <col min="8716" max="8960" width="9.109375" style="33"/>
    <col min="8961" max="8961" width="10.5546875" style="33" customWidth="1"/>
    <col min="8962" max="8962" width="8.88671875" style="33" customWidth="1"/>
    <col min="8963" max="8963" width="10.44140625" style="33" customWidth="1"/>
    <col min="8964" max="8964" width="5.88671875" style="33" customWidth="1"/>
    <col min="8965" max="8965" width="15.6640625" style="33" customWidth="1"/>
    <col min="8966" max="8966" width="10.44140625" style="33" customWidth="1"/>
    <col min="8967" max="8967" width="44" style="33" customWidth="1"/>
    <col min="8968" max="8968" width="14.88671875" style="33" customWidth="1"/>
    <col min="8969" max="8969" width="23.33203125" style="33" customWidth="1"/>
    <col min="8970" max="8970" width="20.5546875" style="33" customWidth="1"/>
    <col min="8971" max="8971" width="20.33203125" style="33" customWidth="1"/>
    <col min="8972" max="9216" width="9.109375" style="33"/>
    <col min="9217" max="9217" width="10.5546875" style="33" customWidth="1"/>
    <col min="9218" max="9218" width="8.88671875" style="33" customWidth="1"/>
    <col min="9219" max="9219" width="10.44140625" style="33" customWidth="1"/>
    <col min="9220" max="9220" width="5.88671875" style="33" customWidth="1"/>
    <col min="9221" max="9221" width="15.6640625" style="33" customWidth="1"/>
    <col min="9222" max="9222" width="10.44140625" style="33" customWidth="1"/>
    <col min="9223" max="9223" width="44" style="33" customWidth="1"/>
    <col min="9224" max="9224" width="14.88671875" style="33" customWidth="1"/>
    <col min="9225" max="9225" width="23.33203125" style="33" customWidth="1"/>
    <col min="9226" max="9226" width="20.5546875" style="33" customWidth="1"/>
    <col min="9227" max="9227" width="20.33203125" style="33" customWidth="1"/>
    <col min="9228" max="9472" width="9.109375" style="33"/>
    <col min="9473" max="9473" width="10.5546875" style="33" customWidth="1"/>
    <col min="9474" max="9474" width="8.88671875" style="33" customWidth="1"/>
    <col min="9475" max="9475" width="10.44140625" style="33" customWidth="1"/>
    <col min="9476" max="9476" width="5.88671875" style="33" customWidth="1"/>
    <col min="9477" max="9477" width="15.6640625" style="33" customWidth="1"/>
    <col min="9478" max="9478" width="10.44140625" style="33" customWidth="1"/>
    <col min="9479" max="9479" width="44" style="33" customWidth="1"/>
    <col min="9480" max="9480" width="14.88671875" style="33" customWidth="1"/>
    <col min="9481" max="9481" width="23.33203125" style="33" customWidth="1"/>
    <col min="9482" max="9482" width="20.5546875" style="33" customWidth="1"/>
    <col min="9483" max="9483" width="20.33203125" style="33" customWidth="1"/>
    <col min="9484" max="9728" width="9.109375" style="33"/>
    <col min="9729" max="9729" width="10.5546875" style="33" customWidth="1"/>
    <col min="9730" max="9730" width="8.88671875" style="33" customWidth="1"/>
    <col min="9731" max="9731" width="10.44140625" style="33" customWidth="1"/>
    <col min="9732" max="9732" width="5.88671875" style="33" customWidth="1"/>
    <col min="9733" max="9733" width="15.6640625" style="33" customWidth="1"/>
    <col min="9734" max="9734" width="10.44140625" style="33" customWidth="1"/>
    <col min="9735" max="9735" width="44" style="33" customWidth="1"/>
    <col min="9736" max="9736" width="14.88671875" style="33" customWidth="1"/>
    <col min="9737" max="9737" width="23.33203125" style="33" customWidth="1"/>
    <col min="9738" max="9738" width="20.5546875" style="33" customWidth="1"/>
    <col min="9739" max="9739" width="20.33203125" style="33" customWidth="1"/>
    <col min="9740" max="9984" width="9.109375" style="33"/>
    <col min="9985" max="9985" width="10.5546875" style="33" customWidth="1"/>
    <col min="9986" max="9986" width="8.88671875" style="33" customWidth="1"/>
    <col min="9987" max="9987" width="10.44140625" style="33" customWidth="1"/>
    <col min="9988" max="9988" width="5.88671875" style="33" customWidth="1"/>
    <col min="9989" max="9989" width="15.6640625" style="33" customWidth="1"/>
    <col min="9990" max="9990" width="10.44140625" style="33" customWidth="1"/>
    <col min="9991" max="9991" width="44" style="33" customWidth="1"/>
    <col min="9992" max="9992" width="14.88671875" style="33" customWidth="1"/>
    <col min="9993" max="9993" width="23.33203125" style="33" customWidth="1"/>
    <col min="9994" max="9994" width="20.5546875" style="33" customWidth="1"/>
    <col min="9995" max="9995" width="20.33203125" style="33" customWidth="1"/>
    <col min="9996" max="10240" width="9.109375" style="33"/>
    <col min="10241" max="10241" width="10.5546875" style="33" customWidth="1"/>
    <col min="10242" max="10242" width="8.88671875" style="33" customWidth="1"/>
    <col min="10243" max="10243" width="10.44140625" style="33" customWidth="1"/>
    <col min="10244" max="10244" width="5.88671875" style="33" customWidth="1"/>
    <col min="10245" max="10245" width="15.6640625" style="33" customWidth="1"/>
    <col min="10246" max="10246" width="10.44140625" style="33" customWidth="1"/>
    <col min="10247" max="10247" width="44" style="33" customWidth="1"/>
    <col min="10248" max="10248" width="14.88671875" style="33" customWidth="1"/>
    <col min="10249" max="10249" width="23.33203125" style="33" customWidth="1"/>
    <col min="10250" max="10250" width="20.5546875" style="33" customWidth="1"/>
    <col min="10251" max="10251" width="20.33203125" style="33" customWidth="1"/>
    <col min="10252" max="10496" width="9.109375" style="33"/>
    <col min="10497" max="10497" width="10.5546875" style="33" customWidth="1"/>
    <col min="10498" max="10498" width="8.88671875" style="33" customWidth="1"/>
    <col min="10499" max="10499" width="10.44140625" style="33" customWidth="1"/>
    <col min="10500" max="10500" width="5.88671875" style="33" customWidth="1"/>
    <col min="10501" max="10501" width="15.6640625" style="33" customWidth="1"/>
    <col min="10502" max="10502" width="10.44140625" style="33" customWidth="1"/>
    <col min="10503" max="10503" width="44" style="33" customWidth="1"/>
    <col min="10504" max="10504" width="14.88671875" style="33" customWidth="1"/>
    <col min="10505" max="10505" width="23.33203125" style="33" customWidth="1"/>
    <col min="10506" max="10506" width="20.5546875" style="33" customWidth="1"/>
    <col min="10507" max="10507" width="20.33203125" style="33" customWidth="1"/>
    <col min="10508" max="10752" width="9.109375" style="33"/>
    <col min="10753" max="10753" width="10.5546875" style="33" customWidth="1"/>
    <col min="10754" max="10754" width="8.88671875" style="33" customWidth="1"/>
    <col min="10755" max="10755" width="10.44140625" style="33" customWidth="1"/>
    <col min="10756" max="10756" width="5.88671875" style="33" customWidth="1"/>
    <col min="10757" max="10757" width="15.6640625" style="33" customWidth="1"/>
    <col min="10758" max="10758" width="10.44140625" style="33" customWidth="1"/>
    <col min="10759" max="10759" width="44" style="33" customWidth="1"/>
    <col min="10760" max="10760" width="14.88671875" style="33" customWidth="1"/>
    <col min="10761" max="10761" width="23.33203125" style="33" customWidth="1"/>
    <col min="10762" max="10762" width="20.5546875" style="33" customWidth="1"/>
    <col min="10763" max="10763" width="20.33203125" style="33" customWidth="1"/>
    <col min="10764" max="11008" width="9.109375" style="33"/>
    <col min="11009" max="11009" width="10.5546875" style="33" customWidth="1"/>
    <col min="11010" max="11010" width="8.88671875" style="33" customWidth="1"/>
    <col min="11011" max="11011" width="10.44140625" style="33" customWidth="1"/>
    <col min="11012" max="11012" width="5.88671875" style="33" customWidth="1"/>
    <col min="11013" max="11013" width="15.6640625" style="33" customWidth="1"/>
    <col min="11014" max="11014" width="10.44140625" style="33" customWidth="1"/>
    <col min="11015" max="11015" width="44" style="33" customWidth="1"/>
    <col min="11016" max="11016" width="14.88671875" style="33" customWidth="1"/>
    <col min="11017" max="11017" width="23.33203125" style="33" customWidth="1"/>
    <col min="11018" max="11018" width="20.5546875" style="33" customWidth="1"/>
    <col min="11019" max="11019" width="20.33203125" style="33" customWidth="1"/>
    <col min="11020" max="11264" width="9.109375" style="33"/>
    <col min="11265" max="11265" width="10.5546875" style="33" customWidth="1"/>
    <col min="11266" max="11266" width="8.88671875" style="33" customWidth="1"/>
    <col min="11267" max="11267" width="10.44140625" style="33" customWidth="1"/>
    <col min="11268" max="11268" width="5.88671875" style="33" customWidth="1"/>
    <col min="11269" max="11269" width="15.6640625" style="33" customWidth="1"/>
    <col min="11270" max="11270" width="10.44140625" style="33" customWidth="1"/>
    <col min="11271" max="11271" width="44" style="33" customWidth="1"/>
    <col min="11272" max="11272" width="14.88671875" style="33" customWidth="1"/>
    <col min="11273" max="11273" width="23.33203125" style="33" customWidth="1"/>
    <col min="11274" max="11274" width="20.5546875" style="33" customWidth="1"/>
    <col min="11275" max="11275" width="20.33203125" style="33" customWidth="1"/>
    <col min="11276" max="11520" width="9.109375" style="33"/>
    <col min="11521" max="11521" width="10.5546875" style="33" customWidth="1"/>
    <col min="11522" max="11522" width="8.88671875" style="33" customWidth="1"/>
    <col min="11523" max="11523" width="10.44140625" style="33" customWidth="1"/>
    <col min="11524" max="11524" width="5.88671875" style="33" customWidth="1"/>
    <col min="11525" max="11525" width="15.6640625" style="33" customWidth="1"/>
    <col min="11526" max="11526" width="10.44140625" style="33" customWidth="1"/>
    <col min="11527" max="11527" width="44" style="33" customWidth="1"/>
    <col min="11528" max="11528" width="14.88671875" style="33" customWidth="1"/>
    <col min="11529" max="11529" width="23.33203125" style="33" customWidth="1"/>
    <col min="11530" max="11530" width="20.5546875" style="33" customWidth="1"/>
    <col min="11531" max="11531" width="20.33203125" style="33" customWidth="1"/>
    <col min="11532" max="11776" width="9.109375" style="33"/>
    <col min="11777" max="11777" width="10.5546875" style="33" customWidth="1"/>
    <col min="11778" max="11778" width="8.88671875" style="33" customWidth="1"/>
    <col min="11779" max="11779" width="10.44140625" style="33" customWidth="1"/>
    <col min="11780" max="11780" width="5.88671875" style="33" customWidth="1"/>
    <col min="11781" max="11781" width="15.6640625" style="33" customWidth="1"/>
    <col min="11782" max="11782" width="10.44140625" style="33" customWidth="1"/>
    <col min="11783" max="11783" width="44" style="33" customWidth="1"/>
    <col min="11784" max="11784" width="14.88671875" style="33" customWidth="1"/>
    <col min="11785" max="11785" width="23.33203125" style="33" customWidth="1"/>
    <col min="11786" max="11786" width="20.5546875" style="33" customWidth="1"/>
    <col min="11787" max="11787" width="20.33203125" style="33" customWidth="1"/>
    <col min="11788" max="12032" width="9.109375" style="33"/>
    <col min="12033" max="12033" width="10.5546875" style="33" customWidth="1"/>
    <col min="12034" max="12034" width="8.88671875" style="33" customWidth="1"/>
    <col min="12035" max="12035" width="10.44140625" style="33" customWidth="1"/>
    <col min="12036" max="12036" width="5.88671875" style="33" customWidth="1"/>
    <col min="12037" max="12037" width="15.6640625" style="33" customWidth="1"/>
    <col min="12038" max="12038" width="10.44140625" style="33" customWidth="1"/>
    <col min="12039" max="12039" width="44" style="33" customWidth="1"/>
    <col min="12040" max="12040" width="14.88671875" style="33" customWidth="1"/>
    <col min="12041" max="12041" width="23.33203125" style="33" customWidth="1"/>
    <col min="12042" max="12042" width="20.5546875" style="33" customWidth="1"/>
    <col min="12043" max="12043" width="20.33203125" style="33" customWidth="1"/>
    <col min="12044" max="12288" width="9.109375" style="33"/>
    <col min="12289" max="12289" width="10.5546875" style="33" customWidth="1"/>
    <col min="12290" max="12290" width="8.88671875" style="33" customWidth="1"/>
    <col min="12291" max="12291" width="10.44140625" style="33" customWidth="1"/>
    <col min="12292" max="12292" width="5.88671875" style="33" customWidth="1"/>
    <col min="12293" max="12293" width="15.6640625" style="33" customWidth="1"/>
    <col min="12294" max="12294" width="10.44140625" style="33" customWidth="1"/>
    <col min="12295" max="12295" width="44" style="33" customWidth="1"/>
    <col min="12296" max="12296" width="14.88671875" style="33" customWidth="1"/>
    <col min="12297" max="12297" width="23.33203125" style="33" customWidth="1"/>
    <col min="12298" max="12298" width="20.5546875" style="33" customWidth="1"/>
    <col min="12299" max="12299" width="20.33203125" style="33" customWidth="1"/>
    <col min="12300" max="12544" width="9.109375" style="33"/>
    <col min="12545" max="12545" width="10.5546875" style="33" customWidth="1"/>
    <col min="12546" max="12546" width="8.88671875" style="33" customWidth="1"/>
    <col min="12547" max="12547" width="10.44140625" style="33" customWidth="1"/>
    <col min="12548" max="12548" width="5.88671875" style="33" customWidth="1"/>
    <col min="12549" max="12549" width="15.6640625" style="33" customWidth="1"/>
    <col min="12550" max="12550" width="10.44140625" style="33" customWidth="1"/>
    <col min="12551" max="12551" width="44" style="33" customWidth="1"/>
    <col min="12552" max="12552" width="14.88671875" style="33" customWidth="1"/>
    <col min="12553" max="12553" width="23.33203125" style="33" customWidth="1"/>
    <col min="12554" max="12554" width="20.5546875" style="33" customWidth="1"/>
    <col min="12555" max="12555" width="20.33203125" style="33" customWidth="1"/>
    <col min="12556" max="12800" width="9.109375" style="33"/>
    <col min="12801" max="12801" width="10.5546875" style="33" customWidth="1"/>
    <col min="12802" max="12802" width="8.88671875" style="33" customWidth="1"/>
    <col min="12803" max="12803" width="10.44140625" style="33" customWidth="1"/>
    <col min="12804" max="12804" width="5.88671875" style="33" customWidth="1"/>
    <col min="12805" max="12805" width="15.6640625" style="33" customWidth="1"/>
    <col min="12806" max="12806" width="10.44140625" style="33" customWidth="1"/>
    <col min="12807" max="12807" width="44" style="33" customWidth="1"/>
    <col min="12808" max="12808" width="14.88671875" style="33" customWidth="1"/>
    <col min="12809" max="12809" width="23.33203125" style="33" customWidth="1"/>
    <col min="12810" max="12810" width="20.5546875" style="33" customWidth="1"/>
    <col min="12811" max="12811" width="20.33203125" style="33" customWidth="1"/>
    <col min="12812" max="13056" width="9.109375" style="33"/>
    <col min="13057" max="13057" width="10.5546875" style="33" customWidth="1"/>
    <col min="13058" max="13058" width="8.88671875" style="33" customWidth="1"/>
    <col min="13059" max="13059" width="10.44140625" style="33" customWidth="1"/>
    <col min="13060" max="13060" width="5.88671875" style="33" customWidth="1"/>
    <col min="13061" max="13061" width="15.6640625" style="33" customWidth="1"/>
    <col min="13062" max="13062" width="10.44140625" style="33" customWidth="1"/>
    <col min="13063" max="13063" width="44" style="33" customWidth="1"/>
    <col min="13064" max="13064" width="14.88671875" style="33" customWidth="1"/>
    <col min="13065" max="13065" width="23.33203125" style="33" customWidth="1"/>
    <col min="13066" max="13066" width="20.5546875" style="33" customWidth="1"/>
    <col min="13067" max="13067" width="20.33203125" style="33" customWidth="1"/>
    <col min="13068" max="13312" width="9.109375" style="33"/>
    <col min="13313" max="13313" width="10.5546875" style="33" customWidth="1"/>
    <col min="13314" max="13314" width="8.88671875" style="33" customWidth="1"/>
    <col min="13315" max="13315" width="10.44140625" style="33" customWidth="1"/>
    <col min="13316" max="13316" width="5.88671875" style="33" customWidth="1"/>
    <col min="13317" max="13317" width="15.6640625" style="33" customWidth="1"/>
    <col min="13318" max="13318" width="10.44140625" style="33" customWidth="1"/>
    <col min="13319" max="13319" width="44" style="33" customWidth="1"/>
    <col min="13320" max="13320" width="14.88671875" style="33" customWidth="1"/>
    <col min="13321" max="13321" width="23.33203125" style="33" customWidth="1"/>
    <col min="13322" max="13322" width="20.5546875" style="33" customWidth="1"/>
    <col min="13323" max="13323" width="20.33203125" style="33" customWidth="1"/>
    <col min="13324" max="13568" width="9.109375" style="33"/>
    <col min="13569" max="13569" width="10.5546875" style="33" customWidth="1"/>
    <col min="13570" max="13570" width="8.88671875" style="33" customWidth="1"/>
    <col min="13571" max="13571" width="10.44140625" style="33" customWidth="1"/>
    <col min="13572" max="13572" width="5.88671875" style="33" customWidth="1"/>
    <col min="13573" max="13573" width="15.6640625" style="33" customWidth="1"/>
    <col min="13574" max="13574" width="10.44140625" style="33" customWidth="1"/>
    <col min="13575" max="13575" width="44" style="33" customWidth="1"/>
    <col min="13576" max="13576" width="14.88671875" style="33" customWidth="1"/>
    <col min="13577" max="13577" width="23.33203125" style="33" customWidth="1"/>
    <col min="13578" max="13578" width="20.5546875" style="33" customWidth="1"/>
    <col min="13579" max="13579" width="20.33203125" style="33" customWidth="1"/>
    <col min="13580" max="13824" width="9.109375" style="33"/>
    <col min="13825" max="13825" width="10.5546875" style="33" customWidth="1"/>
    <col min="13826" max="13826" width="8.88671875" style="33" customWidth="1"/>
    <col min="13827" max="13827" width="10.44140625" style="33" customWidth="1"/>
    <col min="13828" max="13828" width="5.88671875" style="33" customWidth="1"/>
    <col min="13829" max="13829" width="15.6640625" style="33" customWidth="1"/>
    <col min="13830" max="13830" width="10.44140625" style="33" customWidth="1"/>
    <col min="13831" max="13831" width="44" style="33" customWidth="1"/>
    <col min="13832" max="13832" width="14.88671875" style="33" customWidth="1"/>
    <col min="13833" max="13833" width="23.33203125" style="33" customWidth="1"/>
    <col min="13834" max="13834" width="20.5546875" style="33" customWidth="1"/>
    <col min="13835" max="13835" width="20.33203125" style="33" customWidth="1"/>
    <col min="13836" max="14080" width="9.109375" style="33"/>
    <col min="14081" max="14081" width="10.5546875" style="33" customWidth="1"/>
    <col min="14082" max="14082" width="8.88671875" style="33" customWidth="1"/>
    <col min="14083" max="14083" width="10.44140625" style="33" customWidth="1"/>
    <col min="14084" max="14084" width="5.88671875" style="33" customWidth="1"/>
    <col min="14085" max="14085" width="15.6640625" style="33" customWidth="1"/>
    <col min="14086" max="14086" width="10.44140625" style="33" customWidth="1"/>
    <col min="14087" max="14087" width="44" style="33" customWidth="1"/>
    <col min="14088" max="14088" width="14.88671875" style="33" customWidth="1"/>
    <col min="14089" max="14089" width="23.33203125" style="33" customWidth="1"/>
    <col min="14090" max="14090" width="20.5546875" style="33" customWidth="1"/>
    <col min="14091" max="14091" width="20.33203125" style="33" customWidth="1"/>
    <col min="14092" max="14336" width="9.109375" style="33"/>
    <col min="14337" max="14337" width="10.5546875" style="33" customWidth="1"/>
    <col min="14338" max="14338" width="8.88671875" style="33" customWidth="1"/>
    <col min="14339" max="14339" width="10.44140625" style="33" customWidth="1"/>
    <col min="14340" max="14340" width="5.88671875" style="33" customWidth="1"/>
    <col min="14341" max="14341" width="15.6640625" style="33" customWidth="1"/>
    <col min="14342" max="14342" width="10.44140625" style="33" customWidth="1"/>
    <col min="14343" max="14343" width="44" style="33" customWidth="1"/>
    <col min="14344" max="14344" width="14.88671875" style="33" customWidth="1"/>
    <col min="14345" max="14345" width="23.33203125" style="33" customWidth="1"/>
    <col min="14346" max="14346" width="20.5546875" style="33" customWidth="1"/>
    <col min="14347" max="14347" width="20.33203125" style="33" customWidth="1"/>
    <col min="14348" max="14592" width="9.109375" style="33"/>
    <col min="14593" max="14593" width="10.5546875" style="33" customWidth="1"/>
    <col min="14594" max="14594" width="8.88671875" style="33" customWidth="1"/>
    <col min="14595" max="14595" width="10.44140625" style="33" customWidth="1"/>
    <col min="14596" max="14596" width="5.88671875" style="33" customWidth="1"/>
    <col min="14597" max="14597" width="15.6640625" style="33" customWidth="1"/>
    <col min="14598" max="14598" width="10.44140625" style="33" customWidth="1"/>
    <col min="14599" max="14599" width="44" style="33" customWidth="1"/>
    <col min="14600" max="14600" width="14.88671875" style="33" customWidth="1"/>
    <col min="14601" max="14601" width="23.33203125" style="33" customWidth="1"/>
    <col min="14602" max="14602" width="20.5546875" style="33" customWidth="1"/>
    <col min="14603" max="14603" width="20.33203125" style="33" customWidth="1"/>
    <col min="14604" max="14848" width="9.109375" style="33"/>
    <col min="14849" max="14849" width="10.5546875" style="33" customWidth="1"/>
    <col min="14850" max="14850" width="8.88671875" style="33" customWidth="1"/>
    <col min="14851" max="14851" width="10.44140625" style="33" customWidth="1"/>
    <col min="14852" max="14852" width="5.88671875" style="33" customWidth="1"/>
    <col min="14853" max="14853" width="15.6640625" style="33" customWidth="1"/>
    <col min="14854" max="14854" width="10.44140625" style="33" customWidth="1"/>
    <col min="14855" max="14855" width="44" style="33" customWidth="1"/>
    <col min="14856" max="14856" width="14.88671875" style="33" customWidth="1"/>
    <col min="14857" max="14857" width="23.33203125" style="33" customWidth="1"/>
    <col min="14858" max="14858" width="20.5546875" style="33" customWidth="1"/>
    <col min="14859" max="14859" width="20.33203125" style="33" customWidth="1"/>
    <col min="14860" max="15104" width="9.109375" style="33"/>
    <col min="15105" max="15105" width="10.5546875" style="33" customWidth="1"/>
    <col min="15106" max="15106" width="8.88671875" style="33" customWidth="1"/>
    <col min="15107" max="15107" width="10.44140625" style="33" customWidth="1"/>
    <col min="15108" max="15108" width="5.88671875" style="33" customWidth="1"/>
    <col min="15109" max="15109" width="15.6640625" style="33" customWidth="1"/>
    <col min="15110" max="15110" width="10.44140625" style="33" customWidth="1"/>
    <col min="15111" max="15111" width="44" style="33" customWidth="1"/>
    <col min="15112" max="15112" width="14.88671875" style="33" customWidth="1"/>
    <col min="15113" max="15113" width="23.33203125" style="33" customWidth="1"/>
    <col min="15114" max="15114" width="20.5546875" style="33" customWidth="1"/>
    <col min="15115" max="15115" width="20.33203125" style="33" customWidth="1"/>
    <col min="15116" max="15360" width="9.109375" style="33"/>
    <col min="15361" max="15361" width="10.5546875" style="33" customWidth="1"/>
    <col min="15362" max="15362" width="8.88671875" style="33" customWidth="1"/>
    <col min="15363" max="15363" width="10.44140625" style="33" customWidth="1"/>
    <col min="15364" max="15364" width="5.88671875" style="33" customWidth="1"/>
    <col min="15365" max="15365" width="15.6640625" style="33" customWidth="1"/>
    <col min="15366" max="15366" width="10.44140625" style="33" customWidth="1"/>
    <col min="15367" max="15367" width="44" style="33" customWidth="1"/>
    <col min="15368" max="15368" width="14.88671875" style="33" customWidth="1"/>
    <col min="15369" max="15369" width="23.33203125" style="33" customWidth="1"/>
    <col min="15370" max="15370" width="20.5546875" style="33" customWidth="1"/>
    <col min="15371" max="15371" width="20.33203125" style="33" customWidth="1"/>
    <col min="15372" max="15616" width="9.109375" style="33"/>
    <col min="15617" max="15617" width="10.5546875" style="33" customWidth="1"/>
    <col min="15618" max="15618" width="8.88671875" style="33" customWidth="1"/>
    <col min="15619" max="15619" width="10.44140625" style="33" customWidth="1"/>
    <col min="15620" max="15620" width="5.88671875" style="33" customWidth="1"/>
    <col min="15621" max="15621" width="15.6640625" style="33" customWidth="1"/>
    <col min="15622" max="15622" width="10.44140625" style="33" customWidth="1"/>
    <col min="15623" max="15623" width="44" style="33" customWidth="1"/>
    <col min="15624" max="15624" width="14.88671875" style="33" customWidth="1"/>
    <col min="15625" max="15625" width="23.33203125" style="33" customWidth="1"/>
    <col min="15626" max="15626" width="20.5546875" style="33" customWidth="1"/>
    <col min="15627" max="15627" width="20.33203125" style="33" customWidth="1"/>
    <col min="15628" max="15872" width="9.109375" style="33"/>
    <col min="15873" max="15873" width="10.5546875" style="33" customWidth="1"/>
    <col min="15874" max="15874" width="8.88671875" style="33" customWidth="1"/>
    <col min="15875" max="15875" width="10.44140625" style="33" customWidth="1"/>
    <col min="15876" max="15876" width="5.88671875" style="33" customWidth="1"/>
    <col min="15877" max="15877" width="15.6640625" style="33" customWidth="1"/>
    <col min="15878" max="15878" width="10.44140625" style="33" customWidth="1"/>
    <col min="15879" max="15879" width="44" style="33" customWidth="1"/>
    <col min="15880" max="15880" width="14.88671875" style="33" customWidth="1"/>
    <col min="15881" max="15881" width="23.33203125" style="33" customWidth="1"/>
    <col min="15882" max="15882" width="20.5546875" style="33" customWidth="1"/>
    <col min="15883" max="15883" width="20.33203125" style="33" customWidth="1"/>
    <col min="15884" max="16128" width="9.109375" style="33"/>
    <col min="16129" max="16129" width="10.5546875" style="33" customWidth="1"/>
    <col min="16130" max="16130" width="8.88671875" style="33" customWidth="1"/>
    <col min="16131" max="16131" width="10.44140625" style="33" customWidth="1"/>
    <col min="16132" max="16132" width="5.88671875" style="33" customWidth="1"/>
    <col min="16133" max="16133" width="15.6640625" style="33" customWidth="1"/>
    <col min="16134" max="16134" width="10.44140625" style="33" customWidth="1"/>
    <col min="16135" max="16135" width="44" style="33" customWidth="1"/>
    <col min="16136" max="16136" width="14.88671875" style="33" customWidth="1"/>
    <col min="16137" max="16137" width="23.33203125" style="33" customWidth="1"/>
    <col min="16138" max="16138" width="20.5546875" style="33" customWidth="1"/>
    <col min="16139" max="16139" width="20.33203125" style="33" customWidth="1"/>
    <col min="16140" max="16384" width="9.109375" style="33"/>
  </cols>
  <sheetData>
    <row r="1" spans="1:11" s="22" customFormat="1" ht="27.6">
      <c r="A1" s="320" t="s">
        <v>24</v>
      </c>
      <c r="B1" s="320"/>
      <c r="C1" s="320"/>
      <c r="D1" s="320"/>
      <c r="E1" s="320"/>
      <c r="F1" s="320"/>
      <c r="G1" s="320"/>
      <c r="H1" s="320"/>
      <c r="I1" s="320"/>
      <c r="J1" s="20"/>
      <c r="K1" s="21"/>
    </row>
    <row r="2" spans="1:11" s="25" customFormat="1" ht="15.6">
      <c r="A2" s="316" t="s">
        <v>7</v>
      </c>
      <c r="B2" s="316"/>
      <c r="C2" s="317" t="s">
        <v>42</v>
      </c>
      <c r="D2" s="317"/>
      <c r="E2" s="317"/>
      <c r="F2" s="317"/>
      <c r="G2" s="317"/>
      <c r="H2" s="20" t="s">
        <v>8</v>
      </c>
      <c r="I2" s="23" t="s">
        <v>1043</v>
      </c>
      <c r="J2" s="20" t="s">
        <v>9</v>
      </c>
      <c r="K2" s="24" t="s">
        <v>45</v>
      </c>
    </row>
    <row r="3" spans="1:11" s="25" customFormat="1" ht="15.6">
      <c r="A3" s="316" t="s">
        <v>10</v>
      </c>
      <c r="B3" s="316"/>
      <c r="C3" s="317" t="s">
        <v>43</v>
      </c>
      <c r="D3" s="317"/>
      <c r="E3" s="317"/>
      <c r="F3" s="317"/>
      <c r="G3" s="317"/>
      <c r="H3" s="20" t="s">
        <v>11</v>
      </c>
      <c r="I3" s="23" t="s">
        <v>25</v>
      </c>
      <c r="J3" s="20" t="s">
        <v>12</v>
      </c>
      <c r="K3" s="24"/>
    </row>
    <row r="4" spans="1:11" s="25" customFormat="1" ht="15.6">
      <c r="A4" s="316" t="s">
        <v>13</v>
      </c>
      <c r="B4" s="316"/>
      <c r="C4" s="317"/>
      <c r="D4" s="317"/>
      <c r="E4" s="317"/>
      <c r="F4" s="317"/>
      <c r="G4" s="317"/>
      <c r="H4" s="20" t="s">
        <v>14</v>
      </c>
      <c r="I4" s="23" t="s">
        <v>58</v>
      </c>
      <c r="J4" s="20" t="s">
        <v>15</v>
      </c>
      <c r="K4" s="26"/>
    </row>
    <row r="5" spans="1:11" s="30" customFormat="1" ht="10.8">
      <c r="A5" s="27"/>
      <c r="B5" s="28"/>
      <c r="C5" s="28"/>
      <c r="D5" s="28"/>
      <c r="E5" s="28"/>
      <c r="F5" s="28"/>
      <c r="G5" s="28"/>
      <c r="H5" s="28"/>
      <c r="I5" s="28"/>
      <c r="J5" s="28"/>
      <c r="K5" s="29"/>
    </row>
    <row r="6" spans="1:11">
      <c r="G6" s="32"/>
      <c r="H6" s="32"/>
    </row>
    <row r="7" spans="1:11">
      <c r="G7" s="32"/>
      <c r="H7" s="32"/>
    </row>
    <row r="8" spans="1:11" s="34" customFormat="1" ht="18.600000000000001">
      <c r="A8" s="318" t="s">
        <v>16</v>
      </c>
      <c r="B8" s="318"/>
      <c r="C8" s="318"/>
      <c r="D8" s="318"/>
      <c r="E8" s="318"/>
      <c r="F8" s="318"/>
    </row>
    <row r="9" spans="1:11" s="34" customFormat="1">
      <c r="B9" s="35"/>
      <c r="C9" s="35"/>
    </row>
    <row r="10" spans="1:11" s="34" customFormat="1">
      <c r="A10" s="36" t="s">
        <v>17</v>
      </c>
      <c r="B10" s="35"/>
    </row>
    <row r="11" spans="1:11" s="34" customFormat="1">
      <c r="A11" s="37" t="s">
        <v>18</v>
      </c>
      <c r="B11" s="319" t="s">
        <v>19</v>
      </c>
      <c r="C11" s="319"/>
      <c r="D11" s="319"/>
      <c r="E11" s="37" t="s">
        <v>20</v>
      </c>
      <c r="F11" s="319" t="s">
        <v>21</v>
      </c>
      <c r="G11" s="319"/>
      <c r="H11" s="38" t="s">
        <v>22</v>
      </c>
    </row>
    <row r="12" spans="1:11" s="34" customFormat="1" ht="49.5" customHeight="1">
      <c r="A12" s="24" t="s">
        <v>45</v>
      </c>
      <c r="B12" s="1" t="s">
        <v>1044</v>
      </c>
      <c r="C12" s="311"/>
      <c r="D12" s="312"/>
      <c r="E12" s="39" t="s">
        <v>23</v>
      </c>
      <c r="F12" s="314" t="s">
        <v>46</v>
      </c>
      <c r="G12" s="315"/>
      <c r="H12" s="44">
        <v>0.1</v>
      </c>
    </row>
    <row r="13" spans="1:11" s="34" customFormat="1" ht="39.75" customHeight="1">
      <c r="A13" s="24" t="s">
        <v>1046</v>
      </c>
      <c r="B13" s="1" t="s">
        <v>56</v>
      </c>
      <c r="C13" s="311"/>
      <c r="D13" s="312"/>
      <c r="E13" s="39" t="s">
        <v>23</v>
      </c>
      <c r="F13" s="313" t="s">
        <v>46</v>
      </c>
      <c r="G13" s="313"/>
      <c r="H13" s="45" t="s">
        <v>57</v>
      </c>
    </row>
    <row r="14" spans="1:11" s="34" customFormat="1" ht="49.5" customHeight="1">
      <c r="A14" s="24" t="s">
        <v>1045</v>
      </c>
      <c r="B14" s="1" t="s">
        <v>1047</v>
      </c>
      <c r="C14" s="311"/>
      <c r="D14" s="312"/>
      <c r="E14" s="39" t="s">
        <v>23</v>
      </c>
      <c r="F14" s="313" t="s">
        <v>46</v>
      </c>
      <c r="G14" s="313"/>
      <c r="H14" s="45" t="s">
        <v>1048</v>
      </c>
    </row>
    <row r="15" spans="1:11" s="34" customFormat="1" ht="33.75" customHeight="1">
      <c r="A15" s="24" t="s">
        <v>1054</v>
      </c>
      <c r="B15" s="1" t="s">
        <v>1050</v>
      </c>
      <c r="C15" s="311"/>
      <c r="D15" s="312"/>
      <c r="E15" s="43" t="s">
        <v>23</v>
      </c>
      <c r="F15" s="313" t="s">
        <v>1060</v>
      </c>
      <c r="G15" s="313"/>
      <c r="H15" s="45" t="s">
        <v>1049</v>
      </c>
    </row>
    <row r="16" spans="1:11" s="34" customFormat="1" ht="39.75" customHeight="1">
      <c r="A16" s="24" t="s">
        <v>1055</v>
      </c>
      <c r="B16" s="1" t="s">
        <v>1051</v>
      </c>
      <c r="C16" s="311"/>
      <c r="D16" s="312"/>
      <c r="E16" s="39" t="s">
        <v>23</v>
      </c>
      <c r="F16" s="313" t="s">
        <v>1060</v>
      </c>
      <c r="G16" s="313"/>
      <c r="H16" s="45" t="s">
        <v>1057</v>
      </c>
    </row>
    <row r="17" spans="1:8" s="34" customFormat="1" ht="23.25" customHeight="1">
      <c r="A17" s="24" t="s">
        <v>1056</v>
      </c>
      <c r="B17" s="1" t="s">
        <v>1052</v>
      </c>
      <c r="C17" s="311"/>
      <c r="D17" s="312"/>
      <c r="E17" s="61" t="s">
        <v>23</v>
      </c>
      <c r="F17" s="313" t="s">
        <v>1060</v>
      </c>
      <c r="G17" s="313"/>
      <c r="H17" s="45" t="s">
        <v>1058</v>
      </c>
    </row>
    <row r="18" spans="1:8" s="34" customFormat="1" ht="15.6">
      <c r="A18" s="24">
        <v>42064</v>
      </c>
      <c r="B18" s="1" t="s">
        <v>1053</v>
      </c>
      <c r="C18" s="311"/>
      <c r="D18" s="312"/>
      <c r="E18" s="39" t="s">
        <v>23</v>
      </c>
      <c r="F18" s="313" t="s">
        <v>46</v>
      </c>
      <c r="G18" s="313"/>
      <c r="H18" s="45" t="s">
        <v>1059</v>
      </c>
    </row>
    <row r="19" spans="1:8" ht="15.6">
      <c r="A19" s="24">
        <v>42125</v>
      </c>
      <c r="B19" s="1" t="s">
        <v>1061</v>
      </c>
      <c r="C19" s="311"/>
      <c r="D19" s="312"/>
      <c r="E19" s="39" t="s">
        <v>1062</v>
      </c>
      <c r="F19" s="313" t="s">
        <v>1063</v>
      </c>
      <c r="G19" s="313"/>
      <c r="H19" s="45" t="s">
        <v>1064</v>
      </c>
    </row>
    <row r="20" spans="1:8" ht="64.5" customHeight="1">
      <c r="A20" s="24"/>
      <c r="B20" s="1"/>
      <c r="C20" s="311"/>
      <c r="D20" s="312"/>
      <c r="E20" s="39"/>
      <c r="F20" s="313"/>
      <c r="G20" s="313"/>
      <c r="H20" s="45"/>
    </row>
    <row r="21" spans="1:8" ht="15.6">
      <c r="A21" s="24"/>
      <c r="B21" s="1"/>
      <c r="C21" s="311"/>
      <c r="D21" s="312"/>
      <c r="E21" s="39"/>
      <c r="F21" s="313"/>
      <c r="G21" s="313"/>
      <c r="H21" s="45"/>
    </row>
    <row r="22" spans="1:8" ht="43.5" customHeight="1">
      <c r="A22" s="24"/>
      <c r="B22" s="1"/>
      <c r="C22" s="311"/>
      <c r="D22" s="312"/>
      <c r="E22" s="39"/>
      <c r="F22" s="313"/>
      <c r="G22" s="313"/>
      <c r="H22" s="45"/>
    </row>
    <row r="23" spans="1:8" ht="79.5" customHeight="1">
      <c r="A23" s="24"/>
      <c r="B23" s="1"/>
      <c r="C23" s="311"/>
      <c r="D23" s="312"/>
      <c r="E23" s="39"/>
      <c r="F23" s="313"/>
      <c r="G23" s="313"/>
      <c r="H23" s="45"/>
    </row>
    <row r="24" spans="1:8" ht="49.5" customHeight="1">
      <c r="A24" s="24"/>
      <c r="B24" s="1"/>
      <c r="C24" s="311"/>
      <c r="D24" s="312"/>
      <c r="E24" s="39"/>
      <c r="F24" s="313"/>
      <c r="G24" s="313"/>
      <c r="H24" s="45"/>
    </row>
    <row r="25" spans="1:8" ht="15.6">
      <c r="A25" s="24"/>
      <c r="B25" s="1"/>
      <c r="C25" s="311"/>
      <c r="D25" s="312"/>
      <c r="E25" s="39"/>
      <c r="F25" s="313"/>
      <c r="G25" s="313"/>
      <c r="H25" s="45"/>
    </row>
    <row r="26" spans="1:8" ht="55.5" customHeight="1">
      <c r="A26" s="24"/>
      <c r="B26" s="1"/>
      <c r="C26" s="311"/>
      <c r="D26" s="312"/>
      <c r="E26" s="39"/>
      <c r="F26" s="313"/>
      <c r="G26" s="313"/>
      <c r="H26" s="45"/>
    </row>
    <row r="27" spans="1:8">
      <c r="G27" s="32"/>
      <c r="H27" s="46"/>
    </row>
    <row r="28" spans="1:8">
      <c r="G28" s="32"/>
      <c r="H28" s="46"/>
    </row>
    <row r="29" spans="1:8">
      <c r="G29" s="32"/>
      <c r="H29" s="46"/>
    </row>
    <row r="30" spans="1:8">
      <c r="G30" s="32"/>
      <c r="H30" s="46"/>
    </row>
    <row r="31" spans="1:8">
      <c r="G31" s="32"/>
      <c r="H31" s="46"/>
    </row>
    <row r="32" spans="1:8">
      <c r="G32" s="32"/>
      <c r="H32" s="46"/>
    </row>
    <row r="33" spans="7:8">
      <c r="G33" s="32"/>
      <c r="H33" s="46"/>
    </row>
    <row r="34" spans="7:8">
      <c r="G34" s="32"/>
      <c r="H34" s="46"/>
    </row>
    <row r="35" spans="7:8">
      <c r="G35" s="32"/>
      <c r="H35" s="46"/>
    </row>
    <row r="36" spans="7:8">
      <c r="G36" s="32"/>
      <c r="H36" s="46"/>
    </row>
    <row r="37" spans="7:8">
      <c r="G37" s="32"/>
      <c r="H37" s="46"/>
    </row>
    <row r="38" spans="7:8">
      <c r="G38" s="32"/>
      <c r="H38" s="46"/>
    </row>
    <row r="39" spans="7:8">
      <c r="G39" s="32"/>
      <c r="H39" s="46"/>
    </row>
    <row r="40" spans="7:8">
      <c r="G40" s="32"/>
      <c r="H40" s="46"/>
    </row>
    <row r="41" spans="7:8">
      <c r="G41" s="32"/>
      <c r="H41" s="46"/>
    </row>
    <row r="42" spans="7:8">
      <c r="G42" s="32"/>
      <c r="H42" s="46"/>
    </row>
    <row r="43" spans="7:8">
      <c r="G43" s="32"/>
      <c r="H43" s="46"/>
    </row>
    <row r="44" spans="7:8">
      <c r="G44" s="32"/>
      <c r="H44" s="46"/>
    </row>
    <row r="45" spans="7:8">
      <c r="G45" s="32"/>
      <c r="H45" s="46"/>
    </row>
    <row r="46" spans="7:8">
      <c r="G46" s="32"/>
      <c r="H46" s="46"/>
    </row>
    <row r="47" spans="7:8">
      <c r="G47" s="32"/>
      <c r="H47" s="46"/>
    </row>
    <row r="48" spans="7:8">
      <c r="G48" s="32"/>
      <c r="H48" s="46"/>
    </row>
    <row r="49" spans="7:8">
      <c r="G49" s="32"/>
      <c r="H49" s="46"/>
    </row>
    <row r="50" spans="7:8">
      <c r="G50" s="32"/>
      <c r="H50" s="32"/>
    </row>
    <row r="51" spans="7:8">
      <c r="G51" s="32"/>
      <c r="H51" s="32"/>
    </row>
    <row r="52" spans="7:8">
      <c r="G52" s="32"/>
      <c r="H52" s="32"/>
    </row>
    <row r="53" spans="7:8">
      <c r="G53" s="32"/>
      <c r="H53" s="32"/>
    </row>
    <row r="54" spans="7:8">
      <c r="G54" s="32"/>
      <c r="H54" s="32"/>
    </row>
    <row r="55" spans="7:8">
      <c r="G55" s="32"/>
      <c r="H55" s="32"/>
    </row>
    <row r="56" spans="7:8">
      <c r="G56" s="32"/>
      <c r="H56" s="32"/>
    </row>
    <row r="57" spans="7:8">
      <c r="G57" s="32"/>
      <c r="H57" s="32"/>
    </row>
    <row r="58" spans="7:8">
      <c r="G58" s="32"/>
      <c r="H58" s="32"/>
    </row>
    <row r="59" spans="7:8">
      <c r="G59" s="32"/>
      <c r="H59" s="32"/>
    </row>
    <row r="60" spans="7:8">
      <c r="G60" s="32"/>
      <c r="H60" s="32"/>
    </row>
    <row r="61" spans="7:8">
      <c r="G61" s="32"/>
      <c r="H61" s="32"/>
    </row>
    <row r="62" spans="7:8">
      <c r="G62" s="32"/>
      <c r="H62" s="32"/>
    </row>
    <row r="63" spans="7:8">
      <c r="G63" s="32"/>
      <c r="H63" s="32"/>
    </row>
    <row r="64" spans="7:8">
      <c r="G64" s="32"/>
      <c r="H64" s="32"/>
    </row>
    <row r="65" spans="7:8">
      <c r="G65" s="32"/>
      <c r="H65" s="32"/>
    </row>
    <row r="66" spans="7:8">
      <c r="G66" s="32"/>
      <c r="H66" s="32"/>
    </row>
    <row r="67" spans="7:8">
      <c r="G67" s="32"/>
      <c r="H67" s="32"/>
    </row>
    <row r="68" spans="7:8">
      <c r="G68" s="32"/>
      <c r="H68" s="32"/>
    </row>
    <row r="69" spans="7:8">
      <c r="G69" s="32"/>
      <c r="H69" s="32"/>
    </row>
    <row r="70" spans="7:8">
      <c r="G70" s="32"/>
      <c r="H70" s="32"/>
    </row>
    <row r="71" spans="7:8">
      <c r="G71" s="32"/>
      <c r="H71" s="32"/>
    </row>
    <row r="72" spans="7:8">
      <c r="G72" s="32"/>
      <c r="H72" s="32"/>
    </row>
    <row r="73" spans="7:8">
      <c r="G73" s="32"/>
      <c r="H73" s="32"/>
    </row>
    <row r="74" spans="7:8">
      <c r="G74" s="32"/>
      <c r="H74" s="32"/>
    </row>
    <row r="75" spans="7:8">
      <c r="G75" s="32"/>
      <c r="H75" s="32"/>
    </row>
    <row r="76" spans="7:8">
      <c r="G76" s="32"/>
      <c r="H76" s="32"/>
    </row>
    <row r="77" spans="7:8">
      <c r="G77" s="32"/>
      <c r="H77" s="32"/>
    </row>
    <row r="78" spans="7:8">
      <c r="G78" s="32"/>
      <c r="H78" s="32"/>
    </row>
    <row r="79" spans="7:8">
      <c r="G79" s="32"/>
      <c r="H79" s="32"/>
    </row>
    <row r="80" spans="7:8">
      <c r="G80" s="32"/>
      <c r="H80" s="32"/>
    </row>
    <row r="81" spans="7:8">
      <c r="G81" s="32"/>
      <c r="H81" s="32"/>
    </row>
    <row r="82" spans="7:8">
      <c r="G82" s="32"/>
      <c r="H82" s="32"/>
    </row>
    <row r="83" spans="7:8">
      <c r="G83" s="32"/>
      <c r="H83" s="32"/>
    </row>
    <row r="84" spans="7:8">
      <c r="G84" s="32"/>
      <c r="H84" s="32"/>
    </row>
    <row r="85" spans="7:8">
      <c r="G85" s="32"/>
      <c r="H85" s="32"/>
    </row>
    <row r="86" spans="7:8">
      <c r="G86" s="32"/>
      <c r="H86" s="32"/>
    </row>
    <row r="87" spans="7:8">
      <c r="G87" s="32"/>
      <c r="H87" s="32"/>
    </row>
    <row r="88" spans="7:8">
      <c r="G88" s="32"/>
      <c r="H88" s="32"/>
    </row>
    <row r="89" spans="7:8">
      <c r="G89" s="32"/>
      <c r="H89" s="32"/>
    </row>
    <row r="90" spans="7:8">
      <c r="G90" s="32"/>
      <c r="H90" s="32"/>
    </row>
    <row r="91" spans="7:8">
      <c r="G91" s="32"/>
      <c r="H91" s="32"/>
    </row>
    <row r="92" spans="7:8">
      <c r="G92" s="32"/>
      <c r="H92" s="32"/>
    </row>
    <row r="93" spans="7:8">
      <c r="G93" s="32"/>
      <c r="H93" s="32"/>
    </row>
    <row r="94" spans="7:8">
      <c r="G94" s="32"/>
      <c r="H94" s="32"/>
    </row>
    <row r="95" spans="7:8">
      <c r="G95" s="32"/>
      <c r="H95" s="32"/>
    </row>
    <row r="96" spans="7:8">
      <c r="G96" s="32"/>
      <c r="H96" s="32"/>
    </row>
    <row r="97" spans="7:8">
      <c r="G97" s="32"/>
      <c r="H97" s="32"/>
    </row>
    <row r="98" spans="7:8">
      <c r="G98" s="32"/>
      <c r="H98" s="32"/>
    </row>
    <row r="99" spans="7:8">
      <c r="G99" s="32"/>
      <c r="H99" s="32"/>
    </row>
    <row r="100" spans="7:8">
      <c r="G100" s="32"/>
      <c r="H100" s="32"/>
    </row>
    <row r="101" spans="7:8">
      <c r="G101" s="32"/>
      <c r="H101" s="32"/>
    </row>
    <row r="102" spans="7:8">
      <c r="G102" s="32"/>
      <c r="H102" s="32"/>
    </row>
    <row r="103" spans="7:8">
      <c r="G103" s="32"/>
      <c r="H103" s="32"/>
    </row>
    <row r="104" spans="7:8">
      <c r="G104" s="32"/>
      <c r="H104" s="32"/>
    </row>
    <row r="105" spans="7:8">
      <c r="G105" s="32"/>
      <c r="H105" s="32"/>
    </row>
    <row r="106" spans="7:8">
      <c r="G106" s="32"/>
      <c r="H106" s="32"/>
    </row>
    <row r="107" spans="7:8">
      <c r="G107" s="32"/>
      <c r="H107" s="32"/>
    </row>
    <row r="108" spans="7:8">
      <c r="G108" s="32"/>
      <c r="H108" s="32"/>
    </row>
    <row r="109" spans="7:8">
      <c r="G109" s="32"/>
      <c r="H109" s="32"/>
    </row>
    <row r="110" spans="7:8">
      <c r="G110" s="32"/>
      <c r="H110" s="32"/>
    </row>
    <row r="111" spans="7:8">
      <c r="G111" s="32"/>
      <c r="H111" s="32"/>
    </row>
    <row r="112" spans="7:8">
      <c r="G112" s="32"/>
      <c r="H112" s="32"/>
    </row>
    <row r="113" spans="7:8">
      <c r="G113" s="32"/>
      <c r="H113" s="32"/>
    </row>
    <row r="114" spans="7:8">
      <c r="G114" s="32"/>
      <c r="H114" s="32"/>
    </row>
    <row r="115" spans="7:8">
      <c r="G115" s="32"/>
      <c r="H115" s="32"/>
    </row>
    <row r="116" spans="7:8">
      <c r="G116" s="32"/>
      <c r="H116" s="32"/>
    </row>
    <row r="117" spans="7:8">
      <c r="G117" s="32"/>
      <c r="H117" s="32"/>
    </row>
    <row r="118" spans="7:8">
      <c r="G118" s="32"/>
      <c r="H118" s="32"/>
    </row>
    <row r="119" spans="7:8">
      <c r="G119" s="32"/>
      <c r="H119" s="32"/>
    </row>
    <row r="120" spans="7:8">
      <c r="G120" s="32"/>
      <c r="H120" s="32"/>
    </row>
    <row r="121" spans="7:8">
      <c r="G121" s="32"/>
      <c r="H121" s="32"/>
    </row>
    <row r="122" spans="7:8">
      <c r="G122" s="32"/>
      <c r="H122" s="32"/>
    </row>
    <row r="123" spans="7:8">
      <c r="G123" s="32"/>
      <c r="H123" s="32"/>
    </row>
    <row r="124" spans="7:8">
      <c r="G124" s="32"/>
      <c r="H124" s="32"/>
    </row>
    <row r="125" spans="7:8">
      <c r="G125" s="32"/>
      <c r="H125" s="32"/>
    </row>
    <row r="126" spans="7:8">
      <c r="G126" s="32"/>
      <c r="H126" s="32"/>
    </row>
    <row r="127" spans="7:8">
      <c r="G127" s="32"/>
      <c r="H127" s="32"/>
    </row>
    <row r="128" spans="7:8">
      <c r="G128" s="32"/>
      <c r="H128" s="32"/>
    </row>
    <row r="129" spans="7:8">
      <c r="G129" s="32"/>
      <c r="H129" s="32"/>
    </row>
    <row r="130" spans="7:8">
      <c r="G130" s="32"/>
      <c r="H130" s="32"/>
    </row>
    <row r="131" spans="7:8">
      <c r="G131" s="32"/>
      <c r="H131" s="32"/>
    </row>
    <row r="132" spans="7:8">
      <c r="G132" s="32"/>
      <c r="H132" s="32"/>
    </row>
    <row r="133" spans="7:8">
      <c r="G133" s="32"/>
      <c r="H133" s="32"/>
    </row>
    <row r="134" spans="7:8">
      <c r="G134" s="32"/>
      <c r="H134" s="32"/>
    </row>
    <row r="135" spans="7:8">
      <c r="G135" s="32"/>
      <c r="H135" s="32"/>
    </row>
    <row r="136" spans="7:8">
      <c r="G136" s="32"/>
      <c r="H136" s="32"/>
    </row>
    <row r="137" spans="7:8">
      <c r="G137" s="32"/>
      <c r="H137" s="32"/>
    </row>
    <row r="138" spans="7:8">
      <c r="G138" s="32"/>
      <c r="H138" s="32"/>
    </row>
    <row r="139" spans="7:8">
      <c r="G139" s="32"/>
      <c r="H139" s="32"/>
    </row>
    <row r="140" spans="7:8">
      <c r="G140" s="32"/>
      <c r="H140" s="32"/>
    </row>
    <row r="141" spans="7:8">
      <c r="G141" s="32"/>
      <c r="H141" s="32"/>
    </row>
    <row r="142" spans="7:8">
      <c r="G142" s="32"/>
      <c r="H142" s="32"/>
    </row>
    <row r="143" spans="7:8">
      <c r="G143" s="32"/>
      <c r="H143" s="32"/>
    </row>
    <row r="144" spans="7:8">
      <c r="G144" s="32"/>
      <c r="H144" s="32"/>
    </row>
    <row r="145" spans="7:8">
      <c r="G145" s="32"/>
      <c r="H145" s="32"/>
    </row>
    <row r="146" spans="7:8">
      <c r="G146" s="32"/>
      <c r="H146" s="32"/>
    </row>
    <row r="147" spans="7:8">
      <c r="G147" s="32"/>
      <c r="H147" s="32"/>
    </row>
    <row r="148" spans="7:8">
      <c r="G148" s="32"/>
      <c r="H148" s="32"/>
    </row>
    <row r="149" spans="7:8">
      <c r="G149" s="32"/>
      <c r="H149" s="32"/>
    </row>
    <row r="150" spans="7:8">
      <c r="G150" s="32"/>
      <c r="H150" s="32"/>
    </row>
    <row r="151" spans="7:8">
      <c r="G151" s="32"/>
      <c r="H151" s="32"/>
    </row>
    <row r="152" spans="7:8">
      <c r="G152" s="32"/>
      <c r="H152" s="32"/>
    </row>
    <row r="153" spans="7:8">
      <c r="G153" s="32"/>
      <c r="H153" s="32"/>
    </row>
    <row r="154" spans="7:8">
      <c r="G154" s="32"/>
      <c r="H154" s="32"/>
    </row>
    <row r="155" spans="7:8">
      <c r="G155" s="32"/>
      <c r="H155" s="32"/>
    </row>
    <row r="156" spans="7:8">
      <c r="G156" s="32"/>
      <c r="H156" s="32"/>
    </row>
    <row r="157" spans="7:8">
      <c r="G157" s="32"/>
      <c r="H157" s="32"/>
    </row>
    <row r="158" spans="7:8">
      <c r="G158" s="32"/>
      <c r="H158" s="32"/>
    </row>
    <row r="159" spans="7:8">
      <c r="G159" s="32"/>
      <c r="H159" s="32"/>
    </row>
    <row r="160" spans="7:8">
      <c r="G160" s="32"/>
      <c r="H160" s="32"/>
    </row>
    <row r="161" spans="7:8">
      <c r="G161" s="32"/>
      <c r="H161" s="32"/>
    </row>
    <row r="162" spans="7:8">
      <c r="G162" s="32"/>
      <c r="H162" s="32"/>
    </row>
    <row r="163" spans="7:8">
      <c r="G163" s="32"/>
      <c r="H163" s="32"/>
    </row>
    <row r="164" spans="7:8">
      <c r="G164" s="32"/>
      <c r="H164" s="32"/>
    </row>
    <row r="165" spans="7:8">
      <c r="G165" s="32"/>
      <c r="H165" s="32"/>
    </row>
    <row r="166" spans="7:8">
      <c r="G166" s="32"/>
      <c r="H166" s="32"/>
    </row>
    <row r="167" spans="7:8">
      <c r="G167" s="32"/>
      <c r="H167" s="32"/>
    </row>
    <row r="168" spans="7:8">
      <c r="G168" s="32"/>
      <c r="H168" s="32"/>
    </row>
    <row r="169" spans="7:8">
      <c r="G169" s="32"/>
      <c r="H169" s="32"/>
    </row>
    <row r="170" spans="7:8">
      <c r="G170" s="32"/>
      <c r="H170" s="32"/>
    </row>
    <row r="171" spans="7:8">
      <c r="G171" s="32"/>
      <c r="H171" s="32"/>
    </row>
    <row r="172" spans="7:8">
      <c r="G172" s="32"/>
      <c r="H172" s="32"/>
    </row>
    <row r="173" spans="7:8">
      <c r="G173" s="32"/>
      <c r="H173" s="32"/>
    </row>
    <row r="174" spans="7:8">
      <c r="G174" s="32"/>
      <c r="H174" s="32"/>
    </row>
    <row r="175" spans="7:8">
      <c r="G175" s="32"/>
      <c r="H175" s="32"/>
    </row>
    <row r="176" spans="7:8">
      <c r="G176" s="32"/>
      <c r="H176" s="32"/>
    </row>
    <row r="177" spans="7:8">
      <c r="G177" s="32"/>
      <c r="H177" s="32"/>
    </row>
    <row r="178" spans="7:8">
      <c r="G178" s="32"/>
      <c r="H178" s="32"/>
    </row>
    <row r="179" spans="7:8">
      <c r="G179" s="32"/>
      <c r="H179" s="32"/>
    </row>
    <row r="180" spans="7:8">
      <c r="G180" s="32"/>
      <c r="H180" s="32"/>
    </row>
    <row r="181" spans="7:8">
      <c r="G181" s="32"/>
      <c r="H181" s="32"/>
    </row>
    <row r="182" spans="7:8">
      <c r="G182" s="32"/>
      <c r="H182" s="32"/>
    </row>
    <row r="183" spans="7:8">
      <c r="G183" s="32"/>
      <c r="H183" s="32"/>
    </row>
    <row r="184" spans="7:8">
      <c r="G184" s="32"/>
      <c r="H184" s="32"/>
    </row>
    <row r="185" spans="7:8">
      <c r="G185" s="32"/>
      <c r="H185" s="32"/>
    </row>
    <row r="186" spans="7:8">
      <c r="G186" s="32"/>
      <c r="H186" s="32"/>
    </row>
    <row r="187" spans="7:8">
      <c r="G187" s="32"/>
      <c r="H187" s="32"/>
    </row>
    <row r="188" spans="7:8">
      <c r="G188" s="32"/>
      <c r="H188" s="32"/>
    </row>
    <row r="189" spans="7:8">
      <c r="G189" s="32"/>
      <c r="H189" s="32"/>
    </row>
    <row r="190" spans="7:8">
      <c r="G190" s="32"/>
      <c r="H190" s="32"/>
    </row>
    <row r="191" spans="7:8">
      <c r="G191" s="32"/>
      <c r="H191" s="32"/>
    </row>
    <row r="192" spans="7:8">
      <c r="G192" s="32"/>
      <c r="H192" s="32"/>
    </row>
    <row r="193" spans="7:8">
      <c r="G193" s="32"/>
      <c r="H193" s="32"/>
    </row>
    <row r="194" spans="7:8">
      <c r="G194" s="32"/>
      <c r="H194" s="32"/>
    </row>
    <row r="195" spans="7:8">
      <c r="G195" s="32"/>
      <c r="H195" s="32"/>
    </row>
    <row r="196" spans="7:8">
      <c r="G196" s="32"/>
      <c r="H196" s="32"/>
    </row>
    <row r="197" spans="7:8">
      <c r="G197" s="32"/>
      <c r="H197" s="32"/>
    </row>
    <row r="198" spans="7:8">
      <c r="G198" s="32"/>
      <c r="H198" s="32"/>
    </row>
    <row r="199" spans="7:8">
      <c r="G199" s="32"/>
      <c r="H199" s="32"/>
    </row>
    <row r="200" spans="7:8">
      <c r="G200" s="32"/>
      <c r="H200" s="32"/>
    </row>
    <row r="201" spans="7:8">
      <c r="G201" s="32"/>
      <c r="H201" s="32"/>
    </row>
    <row r="202" spans="7:8">
      <c r="G202" s="32"/>
      <c r="H202" s="32"/>
    </row>
    <row r="203" spans="7:8">
      <c r="G203" s="32"/>
      <c r="H203" s="32"/>
    </row>
    <row r="204" spans="7:8">
      <c r="G204" s="32"/>
      <c r="H204" s="32"/>
    </row>
    <row r="205" spans="7:8">
      <c r="G205" s="32"/>
      <c r="H205" s="32"/>
    </row>
    <row r="206" spans="7:8">
      <c r="G206" s="32"/>
      <c r="H206" s="32"/>
    </row>
    <row r="207" spans="7:8">
      <c r="G207" s="32"/>
      <c r="H207" s="32"/>
    </row>
    <row r="208" spans="7:8">
      <c r="G208" s="32"/>
      <c r="H208" s="32"/>
    </row>
    <row r="209" spans="7:8">
      <c r="G209" s="32"/>
      <c r="H209" s="32"/>
    </row>
    <row r="210" spans="7:8">
      <c r="G210" s="32"/>
      <c r="H210" s="32"/>
    </row>
    <row r="211" spans="7:8">
      <c r="G211" s="32"/>
      <c r="H211" s="32"/>
    </row>
    <row r="212" spans="7:8">
      <c r="G212" s="32"/>
      <c r="H212" s="32"/>
    </row>
    <row r="213" spans="7:8">
      <c r="G213" s="32"/>
      <c r="H213" s="32"/>
    </row>
    <row r="214" spans="7:8">
      <c r="G214" s="32"/>
      <c r="H214" s="32"/>
    </row>
    <row r="215" spans="7:8">
      <c r="G215" s="32"/>
      <c r="H215" s="32"/>
    </row>
    <row r="216" spans="7:8">
      <c r="G216" s="32"/>
      <c r="H216" s="32"/>
    </row>
    <row r="217" spans="7:8">
      <c r="G217" s="32"/>
      <c r="H217" s="32"/>
    </row>
    <row r="218" spans="7:8">
      <c r="G218" s="32"/>
      <c r="H218" s="32"/>
    </row>
    <row r="219" spans="7:8">
      <c r="G219" s="32"/>
      <c r="H219" s="32"/>
    </row>
    <row r="220" spans="7:8">
      <c r="G220" s="32"/>
      <c r="H220" s="32"/>
    </row>
    <row r="221" spans="7:8">
      <c r="G221" s="32"/>
      <c r="H221" s="32"/>
    </row>
    <row r="222" spans="7:8">
      <c r="G222" s="32"/>
      <c r="H222" s="32"/>
    </row>
    <row r="223" spans="7:8">
      <c r="G223" s="32"/>
      <c r="H223" s="32"/>
    </row>
    <row r="224" spans="7:8">
      <c r="G224" s="32"/>
      <c r="H224" s="32"/>
    </row>
    <row r="225" spans="7:8">
      <c r="G225" s="32"/>
      <c r="H225" s="32"/>
    </row>
    <row r="226" spans="7:8">
      <c r="G226" s="32"/>
      <c r="H226" s="32"/>
    </row>
    <row r="227" spans="7:8">
      <c r="G227" s="32"/>
      <c r="H227" s="32"/>
    </row>
    <row r="228" spans="7:8">
      <c r="G228" s="32"/>
      <c r="H228" s="32"/>
    </row>
    <row r="229" spans="7:8">
      <c r="G229" s="32"/>
      <c r="H229" s="32"/>
    </row>
    <row r="230" spans="7:8">
      <c r="G230" s="32"/>
      <c r="H230" s="32"/>
    </row>
    <row r="231" spans="7:8">
      <c r="G231" s="32"/>
      <c r="H231" s="32"/>
    </row>
    <row r="232" spans="7:8">
      <c r="G232" s="32"/>
      <c r="H232" s="32"/>
    </row>
    <row r="233" spans="7:8">
      <c r="G233" s="32"/>
      <c r="H233" s="32"/>
    </row>
    <row r="234" spans="7:8">
      <c r="G234" s="32"/>
      <c r="H234" s="32"/>
    </row>
    <row r="235" spans="7:8">
      <c r="G235" s="32"/>
      <c r="H235" s="32"/>
    </row>
    <row r="236" spans="7:8">
      <c r="G236" s="32"/>
      <c r="H236" s="32"/>
    </row>
    <row r="237" spans="7:8">
      <c r="G237" s="32"/>
      <c r="H237" s="32"/>
    </row>
    <row r="238" spans="7:8">
      <c r="G238" s="32"/>
      <c r="H238" s="32"/>
    </row>
    <row r="239" spans="7:8">
      <c r="G239" s="32"/>
      <c r="H239" s="32"/>
    </row>
    <row r="240" spans="7:8">
      <c r="G240" s="32"/>
      <c r="H240" s="32"/>
    </row>
    <row r="241" spans="7:8">
      <c r="G241" s="32"/>
      <c r="H241" s="32"/>
    </row>
    <row r="242" spans="7:8">
      <c r="G242" s="32"/>
      <c r="H242" s="32"/>
    </row>
    <row r="243" spans="7:8">
      <c r="G243" s="32"/>
      <c r="H243" s="32"/>
    </row>
    <row r="244" spans="7:8">
      <c r="G244" s="32"/>
      <c r="H244" s="32"/>
    </row>
    <row r="245" spans="7:8">
      <c r="G245" s="32"/>
      <c r="H245" s="32"/>
    </row>
    <row r="246" spans="7:8">
      <c r="G246" s="32"/>
      <c r="H246" s="32"/>
    </row>
    <row r="247" spans="7:8">
      <c r="G247" s="32"/>
      <c r="H247" s="32"/>
    </row>
    <row r="248" spans="7:8">
      <c r="G248" s="32"/>
      <c r="H248" s="32"/>
    </row>
    <row r="249" spans="7:8">
      <c r="G249" s="32"/>
      <c r="H249" s="32"/>
    </row>
    <row r="250" spans="7:8">
      <c r="G250" s="32"/>
      <c r="H250" s="32"/>
    </row>
    <row r="251" spans="7:8">
      <c r="G251" s="32"/>
      <c r="H251" s="32"/>
    </row>
    <row r="252" spans="7:8">
      <c r="G252" s="32"/>
      <c r="H252" s="32"/>
    </row>
    <row r="253" spans="7:8">
      <c r="G253" s="32"/>
      <c r="H253" s="32"/>
    </row>
    <row r="254" spans="7:8">
      <c r="G254" s="32"/>
      <c r="H254" s="32"/>
    </row>
    <row r="255" spans="7:8">
      <c r="G255" s="32"/>
      <c r="H255" s="32"/>
    </row>
    <row r="256" spans="7:8">
      <c r="G256" s="32"/>
      <c r="H256" s="32"/>
    </row>
    <row r="257" spans="7:8">
      <c r="G257" s="32"/>
      <c r="H257" s="32"/>
    </row>
    <row r="258" spans="7:8">
      <c r="G258" s="32"/>
      <c r="H258" s="32"/>
    </row>
    <row r="259" spans="7:8">
      <c r="G259" s="32"/>
      <c r="H259" s="32"/>
    </row>
    <row r="260" spans="7:8">
      <c r="G260" s="32"/>
      <c r="H260" s="32"/>
    </row>
    <row r="261" spans="7:8">
      <c r="G261" s="32"/>
      <c r="H261" s="32"/>
    </row>
    <row r="262" spans="7:8">
      <c r="G262" s="32"/>
      <c r="H262" s="32"/>
    </row>
    <row r="263" spans="7:8">
      <c r="G263" s="32"/>
      <c r="H263" s="32"/>
    </row>
    <row r="264" spans="7:8">
      <c r="G264" s="32"/>
      <c r="H264" s="32"/>
    </row>
    <row r="265" spans="7:8">
      <c r="G265" s="32"/>
      <c r="H265" s="32"/>
    </row>
    <row r="266" spans="7:8">
      <c r="G266" s="32"/>
      <c r="H266" s="32"/>
    </row>
    <row r="267" spans="7:8">
      <c r="G267" s="32"/>
      <c r="H267" s="32"/>
    </row>
    <row r="268" spans="7:8">
      <c r="G268" s="32"/>
      <c r="H268" s="32"/>
    </row>
    <row r="269" spans="7:8">
      <c r="G269" s="32"/>
      <c r="H269" s="32"/>
    </row>
    <row r="270" spans="7:8">
      <c r="G270" s="32"/>
      <c r="H270" s="32"/>
    </row>
    <row r="271" spans="7:8">
      <c r="G271" s="32"/>
      <c r="H271" s="32"/>
    </row>
    <row r="272" spans="7:8">
      <c r="G272" s="32"/>
      <c r="H272" s="32"/>
    </row>
    <row r="273" spans="7:8">
      <c r="G273" s="32"/>
      <c r="H273" s="32"/>
    </row>
    <row r="274" spans="7:8">
      <c r="G274" s="32"/>
      <c r="H274" s="32"/>
    </row>
    <row r="275" spans="7:8">
      <c r="G275" s="32"/>
      <c r="H275" s="32"/>
    </row>
    <row r="276" spans="7:8">
      <c r="G276" s="32"/>
      <c r="H276" s="32"/>
    </row>
    <row r="277" spans="7:8">
      <c r="G277" s="32"/>
      <c r="H277" s="32"/>
    </row>
    <row r="278" spans="7:8">
      <c r="G278" s="32"/>
      <c r="H278" s="32"/>
    </row>
    <row r="279" spans="7:8">
      <c r="G279" s="32"/>
      <c r="H279" s="32"/>
    </row>
    <row r="280" spans="7:8">
      <c r="G280" s="32"/>
      <c r="H280" s="32"/>
    </row>
    <row r="281" spans="7:8">
      <c r="G281" s="32"/>
      <c r="H281" s="32"/>
    </row>
    <row r="282" spans="7:8">
      <c r="G282" s="32"/>
      <c r="H282" s="32"/>
    </row>
    <row r="283" spans="7:8">
      <c r="G283" s="32"/>
      <c r="H283" s="32"/>
    </row>
    <row r="284" spans="7:8">
      <c r="G284" s="32"/>
      <c r="H284" s="32"/>
    </row>
    <row r="285" spans="7:8">
      <c r="G285" s="32"/>
      <c r="H285" s="32"/>
    </row>
    <row r="286" spans="7:8">
      <c r="G286" s="32"/>
      <c r="H286" s="32"/>
    </row>
    <row r="287" spans="7:8">
      <c r="G287" s="32"/>
      <c r="H287" s="32"/>
    </row>
    <row r="288" spans="7:8">
      <c r="G288" s="32"/>
      <c r="H288" s="32"/>
    </row>
    <row r="289" spans="7:8">
      <c r="G289" s="32"/>
      <c r="H289" s="32"/>
    </row>
    <row r="290" spans="7:8">
      <c r="G290" s="32"/>
      <c r="H290" s="32"/>
    </row>
    <row r="291" spans="7:8">
      <c r="G291" s="32"/>
      <c r="H291" s="32"/>
    </row>
    <row r="292" spans="7:8">
      <c r="G292" s="32"/>
      <c r="H292" s="32"/>
    </row>
    <row r="293" spans="7:8">
      <c r="G293" s="32"/>
      <c r="H293" s="32"/>
    </row>
    <row r="294" spans="7:8">
      <c r="G294" s="32"/>
      <c r="H294" s="32"/>
    </row>
    <row r="295" spans="7:8">
      <c r="G295" s="32"/>
      <c r="H295" s="32"/>
    </row>
    <row r="296" spans="7:8">
      <c r="G296" s="32"/>
      <c r="H296" s="32"/>
    </row>
    <row r="297" spans="7:8">
      <c r="G297" s="32"/>
      <c r="H297" s="32"/>
    </row>
    <row r="298" spans="7:8">
      <c r="G298" s="32"/>
      <c r="H298" s="32"/>
    </row>
    <row r="299" spans="7:8">
      <c r="G299" s="32"/>
      <c r="H299" s="32"/>
    </row>
    <row r="300" spans="7:8">
      <c r="G300" s="32"/>
      <c r="H300" s="32"/>
    </row>
    <row r="301" spans="7:8">
      <c r="G301" s="32"/>
      <c r="H301" s="32"/>
    </row>
    <row r="302" spans="7:8">
      <c r="G302" s="32"/>
      <c r="H302" s="32"/>
    </row>
    <row r="303" spans="7:8">
      <c r="G303" s="32"/>
      <c r="H303" s="32"/>
    </row>
    <row r="304" spans="7:8">
      <c r="G304" s="32"/>
      <c r="H304" s="32"/>
    </row>
    <row r="305" spans="7:8">
      <c r="G305" s="32"/>
      <c r="H305" s="32"/>
    </row>
    <row r="306" spans="7:8">
      <c r="G306" s="32"/>
      <c r="H306" s="32"/>
    </row>
    <row r="307" spans="7:8">
      <c r="G307" s="32"/>
      <c r="H307" s="32"/>
    </row>
    <row r="308" spans="7:8">
      <c r="G308" s="32"/>
      <c r="H308" s="32"/>
    </row>
    <row r="309" spans="7:8">
      <c r="G309" s="32"/>
      <c r="H309" s="32"/>
    </row>
    <row r="310" spans="7:8">
      <c r="G310" s="32"/>
      <c r="H310" s="32"/>
    </row>
    <row r="311" spans="7:8">
      <c r="G311" s="32"/>
      <c r="H311" s="32"/>
    </row>
    <row r="312" spans="7:8">
      <c r="G312" s="32"/>
      <c r="H312" s="32"/>
    </row>
    <row r="313" spans="7:8">
      <c r="G313" s="32"/>
      <c r="H313" s="32"/>
    </row>
    <row r="314" spans="7:8">
      <c r="G314" s="32"/>
      <c r="H314" s="32"/>
    </row>
    <row r="315" spans="7:8">
      <c r="G315" s="32"/>
      <c r="H315" s="32"/>
    </row>
    <row r="316" spans="7:8">
      <c r="G316" s="32"/>
      <c r="H316" s="32"/>
    </row>
    <row r="317" spans="7:8">
      <c r="G317" s="32"/>
      <c r="H317" s="32"/>
    </row>
    <row r="318" spans="7:8">
      <c r="G318" s="32"/>
      <c r="H318" s="32"/>
    </row>
    <row r="319" spans="7:8">
      <c r="G319" s="32"/>
      <c r="H319" s="32"/>
    </row>
    <row r="320" spans="7:8">
      <c r="G320" s="32"/>
      <c r="H320" s="32"/>
    </row>
    <row r="321" spans="7:8">
      <c r="G321" s="32"/>
      <c r="H321" s="32"/>
    </row>
    <row r="322" spans="7:8">
      <c r="G322" s="32"/>
      <c r="H322" s="32"/>
    </row>
    <row r="323" spans="7:8">
      <c r="G323" s="32"/>
      <c r="H323" s="32"/>
    </row>
    <row r="324" spans="7:8">
      <c r="G324" s="32"/>
      <c r="H324" s="32"/>
    </row>
    <row r="325" spans="7:8">
      <c r="G325" s="32"/>
      <c r="H325" s="32"/>
    </row>
    <row r="326" spans="7:8">
      <c r="G326" s="32"/>
      <c r="H326" s="32"/>
    </row>
    <row r="327" spans="7:8">
      <c r="G327" s="32"/>
      <c r="H327" s="32"/>
    </row>
    <row r="328" spans="7:8">
      <c r="G328" s="32"/>
      <c r="H328" s="32"/>
    </row>
    <row r="329" spans="7:8">
      <c r="G329" s="32"/>
      <c r="H329" s="32"/>
    </row>
    <row r="330" spans="7:8">
      <c r="G330" s="32"/>
      <c r="H330" s="32"/>
    </row>
    <row r="331" spans="7:8">
      <c r="G331" s="32"/>
      <c r="H331" s="32"/>
    </row>
    <row r="332" spans="7:8">
      <c r="G332" s="32"/>
      <c r="H332" s="32"/>
    </row>
    <row r="333" spans="7:8">
      <c r="G333" s="32"/>
      <c r="H333" s="32"/>
    </row>
    <row r="334" spans="7:8">
      <c r="G334" s="32"/>
      <c r="H334" s="32"/>
    </row>
    <row r="335" spans="7:8">
      <c r="G335" s="32"/>
      <c r="H335" s="32"/>
    </row>
    <row r="336" spans="7:8">
      <c r="G336" s="32"/>
      <c r="H336" s="32"/>
    </row>
    <row r="337" spans="7:8">
      <c r="G337" s="32"/>
      <c r="H337" s="32"/>
    </row>
    <row r="338" spans="7:8">
      <c r="G338" s="32"/>
      <c r="H338" s="32"/>
    </row>
    <row r="339" spans="7:8">
      <c r="G339" s="32"/>
      <c r="H339" s="32"/>
    </row>
    <row r="340" spans="7:8">
      <c r="G340" s="32"/>
      <c r="H340" s="32"/>
    </row>
    <row r="341" spans="7:8">
      <c r="G341" s="32"/>
      <c r="H341" s="32"/>
    </row>
    <row r="342" spans="7:8">
      <c r="G342" s="32"/>
      <c r="H342" s="32"/>
    </row>
    <row r="343" spans="7:8">
      <c r="G343" s="32"/>
      <c r="H343" s="32"/>
    </row>
    <row r="344" spans="7:8">
      <c r="G344" s="32"/>
      <c r="H344" s="32"/>
    </row>
    <row r="345" spans="7:8">
      <c r="G345" s="32"/>
      <c r="H345" s="32"/>
    </row>
    <row r="346" spans="7:8">
      <c r="G346" s="32"/>
      <c r="H346" s="32"/>
    </row>
    <row r="347" spans="7:8">
      <c r="G347" s="32"/>
      <c r="H347" s="32"/>
    </row>
    <row r="348" spans="7:8">
      <c r="G348" s="32"/>
      <c r="H348" s="32"/>
    </row>
    <row r="349" spans="7:8">
      <c r="G349" s="32"/>
      <c r="H349" s="32"/>
    </row>
    <row r="350" spans="7:8">
      <c r="G350" s="32"/>
      <c r="H350" s="32"/>
    </row>
    <row r="351" spans="7:8">
      <c r="G351" s="32"/>
      <c r="H351" s="32"/>
    </row>
    <row r="352" spans="7:8">
      <c r="G352" s="32"/>
      <c r="H352" s="32"/>
    </row>
    <row r="353" spans="7:8">
      <c r="G353" s="32"/>
      <c r="H353" s="32"/>
    </row>
    <row r="354" spans="7:8">
      <c r="G354" s="32"/>
      <c r="H354" s="32"/>
    </row>
    <row r="355" spans="7:8">
      <c r="G355" s="32"/>
      <c r="H355" s="32"/>
    </row>
    <row r="356" spans="7:8">
      <c r="G356" s="32"/>
      <c r="H356" s="32"/>
    </row>
    <row r="357" spans="7:8">
      <c r="G357" s="32"/>
      <c r="H357" s="32"/>
    </row>
    <row r="358" spans="7:8">
      <c r="G358" s="32"/>
      <c r="H358" s="32"/>
    </row>
    <row r="359" spans="7:8">
      <c r="G359" s="32"/>
      <c r="H359" s="32"/>
    </row>
    <row r="360" spans="7:8">
      <c r="G360" s="32"/>
      <c r="H360" s="32"/>
    </row>
    <row r="361" spans="7:8">
      <c r="G361" s="32"/>
      <c r="H361" s="32"/>
    </row>
    <row r="362" spans="7:8">
      <c r="G362" s="32"/>
      <c r="H362" s="32"/>
    </row>
    <row r="363" spans="7:8">
      <c r="G363" s="32"/>
      <c r="H363" s="32"/>
    </row>
    <row r="364" spans="7:8">
      <c r="G364" s="32"/>
      <c r="H364" s="32"/>
    </row>
    <row r="365" spans="7:8">
      <c r="G365" s="32"/>
      <c r="H365" s="32"/>
    </row>
    <row r="366" spans="7:8">
      <c r="G366" s="32"/>
      <c r="H366" s="32"/>
    </row>
    <row r="367" spans="7:8">
      <c r="G367" s="32"/>
      <c r="H367" s="32"/>
    </row>
    <row r="368" spans="7:8">
      <c r="G368" s="32"/>
      <c r="H368" s="32"/>
    </row>
    <row r="369" spans="7:8">
      <c r="G369" s="32"/>
      <c r="H369" s="32"/>
    </row>
    <row r="370" spans="7:8">
      <c r="G370" s="32"/>
      <c r="H370" s="32"/>
    </row>
    <row r="371" spans="7:8">
      <c r="G371" s="32"/>
      <c r="H371" s="32"/>
    </row>
    <row r="372" spans="7:8">
      <c r="G372" s="32"/>
      <c r="H372" s="32"/>
    </row>
    <row r="373" spans="7:8">
      <c r="G373" s="32"/>
      <c r="H373" s="32"/>
    </row>
    <row r="374" spans="7:8">
      <c r="G374" s="32"/>
      <c r="H374" s="32"/>
    </row>
    <row r="375" spans="7:8">
      <c r="G375" s="32"/>
      <c r="H375" s="32"/>
    </row>
    <row r="376" spans="7:8">
      <c r="G376" s="32"/>
      <c r="H376" s="32"/>
    </row>
    <row r="377" spans="7:8">
      <c r="G377" s="32"/>
      <c r="H377" s="32"/>
    </row>
    <row r="378" spans="7:8">
      <c r="G378" s="32"/>
      <c r="H378" s="32"/>
    </row>
    <row r="379" spans="7:8">
      <c r="G379" s="32"/>
      <c r="H379" s="32"/>
    </row>
    <row r="380" spans="7:8">
      <c r="G380" s="32"/>
      <c r="H380" s="32"/>
    </row>
    <row r="381" spans="7:8">
      <c r="G381" s="32"/>
      <c r="H381" s="32"/>
    </row>
    <row r="382" spans="7:8">
      <c r="G382" s="32"/>
      <c r="H382" s="32"/>
    </row>
    <row r="383" spans="7:8">
      <c r="G383" s="32"/>
      <c r="H383" s="32"/>
    </row>
    <row r="384" spans="7:8">
      <c r="G384" s="32"/>
      <c r="H384" s="32"/>
    </row>
    <row r="385" spans="7:8">
      <c r="G385" s="32"/>
      <c r="H385" s="32"/>
    </row>
    <row r="386" spans="7:8">
      <c r="G386" s="32"/>
      <c r="H386" s="32"/>
    </row>
    <row r="387" spans="7:8">
      <c r="G387" s="32"/>
      <c r="H387" s="32"/>
    </row>
    <row r="388" spans="7:8">
      <c r="G388" s="32"/>
      <c r="H388" s="32"/>
    </row>
    <row r="389" spans="7:8">
      <c r="G389" s="32"/>
      <c r="H389" s="32"/>
    </row>
    <row r="390" spans="7:8">
      <c r="G390" s="32"/>
      <c r="H390" s="32"/>
    </row>
    <row r="391" spans="7:8">
      <c r="G391" s="32"/>
      <c r="H391" s="32"/>
    </row>
    <row r="392" spans="7:8">
      <c r="G392" s="32"/>
      <c r="H392" s="32"/>
    </row>
    <row r="393" spans="7:8">
      <c r="G393" s="32"/>
      <c r="H393" s="32"/>
    </row>
    <row r="394" spans="7:8">
      <c r="G394" s="32"/>
      <c r="H394" s="32"/>
    </row>
    <row r="395" spans="7:8">
      <c r="G395" s="32"/>
      <c r="H395" s="32"/>
    </row>
    <row r="396" spans="7:8">
      <c r="G396" s="32"/>
      <c r="H396" s="32"/>
    </row>
    <row r="397" spans="7:8">
      <c r="G397" s="32"/>
      <c r="H397" s="32"/>
    </row>
    <row r="398" spans="7:8">
      <c r="G398" s="32"/>
      <c r="H398" s="32"/>
    </row>
    <row r="399" spans="7:8">
      <c r="G399" s="32"/>
      <c r="H399" s="32"/>
    </row>
    <row r="400" spans="7:8">
      <c r="G400" s="32"/>
      <c r="H400" s="32"/>
    </row>
    <row r="401" spans="7:8">
      <c r="G401" s="32"/>
      <c r="H401" s="32"/>
    </row>
    <row r="402" spans="7:8">
      <c r="G402" s="32"/>
      <c r="H402" s="32"/>
    </row>
    <row r="403" spans="7:8">
      <c r="G403" s="32"/>
      <c r="H403" s="32"/>
    </row>
    <row r="404" spans="7:8">
      <c r="G404" s="32"/>
      <c r="H404" s="32"/>
    </row>
    <row r="405" spans="7:8">
      <c r="G405" s="32"/>
      <c r="H405" s="32"/>
    </row>
    <row r="406" spans="7:8">
      <c r="G406" s="32"/>
      <c r="H406" s="32"/>
    </row>
    <row r="407" spans="7:8">
      <c r="G407" s="32"/>
      <c r="H407" s="32"/>
    </row>
    <row r="408" spans="7:8">
      <c r="G408" s="32"/>
      <c r="H408" s="32"/>
    </row>
    <row r="409" spans="7:8">
      <c r="G409" s="32"/>
      <c r="H409" s="32"/>
    </row>
    <row r="410" spans="7:8">
      <c r="G410" s="32"/>
      <c r="H410" s="32"/>
    </row>
    <row r="411" spans="7:8">
      <c r="G411" s="32"/>
      <c r="H411" s="32"/>
    </row>
    <row r="412" spans="7:8">
      <c r="G412" s="32"/>
      <c r="H412" s="32"/>
    </row>
    <row r="413" spans="7:8">
      <c r="G413" s="32"/>
      <c r="H413" s="32"/>
    </row>
    <row r="414" spans="7:8">
      <c r="G414" s="32"/>
      <c r="H414" s="32"/>
    </row>
    <row r="415" spans="7:8">
      <c r="G415" s="32"/>
      <c r="H415" s="32"/>
    </row>
    <row r="416" spans="7:8">
      <c r="G416" s="32"/>
      <c r="H416" s="32"/>
    </row>
    <row r="417" spans="7:8">
      <c r="G417" s="32"/>
      <c r="H417" s="32"/>
    </row>
    <row r="418" spans="7:8">
      <c r="G418" s="32"/>
      <c r="H418" s="32"/>
    </row>
    <row r="419" spans="7:8">
      <c r="G419" s="32"/>
      <c r="H419" s="32"/>
    </row>
    <row r="420" spans="7:8">
      <c r="G420" s="32"/>
      <c r="H420" s="32"/>
    </row>
    <row r="421" spans="7:8">
      <c r="G421" s="32"/>
      <c r="H421" s="32"/>
    </row>
    <row r="422" spans="7:8">
      <c r="G422" s="32"/>
      <c r="H422" s="32"/>
    </row>
    <row r="423" spans="7:8">
      <c r="G423" s="32"/>
      <c r="H423" s="32"/>
    </row>
    <row r="424" spans="7:8">
      <c r="G424" s="32"/>
      <c r="H424" s="32"/>
    </row>
    <row r="425" spans="7:8">
      <c r="G425" s="32"/>
      <c r="H425" s="32"/>
    </row>
    <row r="426" spans="7:8">
      <c r="G426" s="32"/>
      <c r="H426" s="32"/>
    </row>
    <row r="427" spans="7:8">
      <c r="G427" s="32"/>
      <c r="H427" s="32"/>
    </row>
    <row r="428" spans="7:8">
      <c r="G428" s="32"/>
      <c r="H428" s="32"/>
    </row>
    <row r="429" spans="7:8">
      <c r="G429" s="32"/>
      <c r="H429" s="32"/>
    </row>
    <row r="430" spans="7:8">
      <c r="G430" s="32"/>
      <c r="H430" s="32"/>
    </row>
    <row r="431" spans="7:8">
      <c r="G431" s="32"/>
      <c r="H431" s="32"/>
    </row>
    <row r="432" spans="7:8">
      <c r="G432" s="32"/>
      <c r="H432" s="32"/>
    </row>
    <row r="433" spans="7:8">
      <c r="G433" s="32"/>
      <c r="H433" s="32"/>
    </row>
    <row r="434" spans="7:8">
      <c r="G434" s="32"/>
      <c r="H434" s="32"/>
    </row>
    <row r="435" spans="7:8">
      <c r="G435" s="32"/>
      <c r="H435" s="32"/>
    </row>
    <row r="436" spans="7:8">
      <c r="G436" s="32"/>
      <c r="H436" s="32"/>
    </row>
    <row r="437" spans="7:8">
      <c r="G437" s="32"/>
      <c r="H437" s="32"/>
    </row>
    <row r="438" spans="7:8">
      <c r="G438" s="32"/>
      <c r="H438" s="32"/>
    </row>
    <row r="439" spans="7:8">
      <c r="G439" s="32"/>
      <c r="H439" s="32"/>
    </row>
    <row r="440" spans="7:8">
      <c r="G440" s="32"/>
      <c r="H440" s="32"/>
    </row>
    <row r="441" spans="7:8">
      <c r="G441" s="32"/>
      <c r="H441" s="32"/>
    </row>
    <row r="442" spans="7:8">
      <c r="G442" s="32"/>
      <c r="H442" s="32"/>
    </row>
    <row r="443" spans="7:8">
      <c r="G443" s="32"/>
      <c r="H443" s="32"/>
    </row>
    <row r="444" spans="7:8">
      <c r="G444" s="32"/>
      <c r="H444" s="32"/>
    </row>
    <row r="445" spans="7:8">
      <c r="G445" s="32"/>
      <c r="H445" s="32"/>
    </row>
    <row r="446" spans="7:8">
      <c r="G446" s="32"/>
      <c r="H446" s="32"/>
    </row>
    <row r="447" spans="7:8">
      <c r="G447" s="32"/>
      <c r="H447" s="32"/>
    </row>
    <row r="448" spans="7:8">
      <c r="G448" s="32"/>
      <c r="H448" s="32"/>
    </row>
    <row r="449" spans="7:8">
      <c r="G449" s="32"/>
      <c r="H449" s="32"/>
    </row>
    <row r="450" spans="7:8">
      <c r="G450" s="32"/>
      <c r="H450" s="32"/>
    </row>
    <row r="451" spans="7:8">
      <c r="G451" s="32"/>
      <c r="H451" s="32"/>
    </row>
    <row r="452" spans="7:8">
      <c r="G452" s="32"/>
      <c r="H452" s="32"/>
    </row>
    <row r="453" spans="7:8">
      <c r="G453" s="32"/>
      <c r="H453" s="32"/>
    </row>
    <row r="454" spans="7:8">
      <c r="G454" s="32"/>
      <c r="H454" s="32"/>
    </row>
    <row r="455" spans="7:8">
      <c r="G455" s="32"/>
      <c r="H455" s="32"/>
    </row>
    <row r="456" spans="7:8">
      <c r="G456" s="32"/>
      <c r="H456" s="32"/>
    </row>
    <row r="457" spans="7:8">
      <c r="G457" s="32"/>
      <c r="H457" s="32"/>
    </row>
    <row r="458" spans="7:8">
      <c r="G458" s="32"/>
      <c r="H458" s="32"/>
    </row>
    <row r="459" spans="7:8">
      <c r="G459" s="32"/>
      <c r="H459" s="32"/>
    </row>
    <row r="460" spans="7:8">
      <c r="G460" s="32"/>
      <c r="H460" s="32"/>
    </row>
    <row r="461" spans="7:8">
      <c r="G461" s="32"/>
      <c r="H461" s="32"/>
    </row>
    <row r="462" spans="7:8">
      <c r="G462" s="32"/>
      <c r="H462" s="32"/>
    </row>
    <row r="463" spans="7:8">
      <c r="G463" s="32"/>
      <c r="H463" s="32"/>
    </row>
    <row r="464" spans="7:8">
      <c r="G464" s="32"/>
      <c r="H464" s="32"/>
    </row>
    <row r="465" spans="7:8">
      <c r="G465" s="32"/>
      <c r="H465" s="32"/>
    </row>
    <row r="466" spans="7:8">
      <c r="G466" s="32"/>
      <c r="H466" s="32"/>
    </row>
    <row r="467" spans="7:8">
      <c r="G467" s="32"/>
      <c r="H467" s="32"/>
    </row>
    <row r="468" spans="7:8">
      <c r="G468" s="32"/>
      <c r="H468" s="32"/>
    </row>
    <row r="469" spans="7:8">
      <c r="G469" s="32"/>
      <c r="H469" s="32"/>
    </row>
    <row r="470" spans="7:8">
      <c r="G470" s="32"/>
      <c r="H470" s="32"/>
    </row>
    <row r="471" spans="7:8">
      <c r="G471" s="32"/>
      <c r="H471" s="32"/>
    </row>
  </sheetData>
  <mergeCells count="40">
    <mergeCell ref="B24:D24"/>
    <mergeCell ref="F24:G24"/>
    <mergeCell ref="B25:D25"/>
    <mergeCell ref="F25:G25"/>
    <mergeCell ref="B26:D26"/>
    <mergeCell ref="F26:G26"/>
    <mergeCell ref="B19:D19"/>
    <mergeCell ref="F19:G19"/>
    <mergeCell ref="B17:D17"/>
    <mergeCell ref="F17:G17"/>
    <mergeCell ref="B18:D18"/>
    <mergeCell ref="F18:G18"/>
    <mergeCell ref="B23:D23"/>
    <mergeCell ref="F23:G23"/>
    <mergeCell ref="B21:D21"/>
    <mergeCell ref="F21:G21"/>
    <mergeCell ref="B20:D20"/>
    <mergeCell ref="F20:G20"/>
    <mergeCell ref="B22:D22"/>
    <mergeCell ref="F22:G22"/>
    <mergeCell ref="A1:I1"/>
    <mergeCell ref="A2:B2"/>
    <mergeCell ref="C2:G2"/>
    <mergeCell ref="A3:B3"/>
    <mergeCell ref="C3:G3"/>
    <mergeCell ref="A4:B4"/>
    <mergeCell ref="C4:G4"/>
    <mergeCell ref="A8:F8"/>
    <mergeCell ref="B11:D11"/>
    <mergeCell ref="F11:G11"/>
    <mergeCell ref="B16:D16"/>
    <mergeCell ref="F16:G16"/>
    <mergeCell ref="B12:D12"/>
    <mergeCell ref="F12:G12"/>
    <mergeCell ref="B14:D14"/>
    <mergeCell ref="F14:G14"/>
    <mergeCell ref="B15:D15"/>
    <mergeCell ref="F15:G15"/>
    <mergeCell ref="B13:D13"/>
    <mergeCell ref="F13:G13"/>
  </mergeCells>
  <pageMargins left="0.7" right="0.7" top="0.75" bottom="0.75" header="0.3" footer="0.3"/>
  <pageSetup orientation="portrait" horizontalDpi="300" verticalDpi="300"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20"/>
  <sheetViews>
    <sheetView topLeftCell="D1" workbookViewId="0">
      <selection activeCell="F4" sqref="F4"/>
    </sheetView>
  </sheetViews>
  <sheetFormatPr defaultColWidth="9.109375" defaultRowHeight="14.4"/>
  <cols>
    <col min="1" max="1" width="8.6640625" style="2" customWidth="1"/>
    <col min="2" max="2" width="8.6640625" style="54" customWidth="1"/>
    <col min="3" max="3" width="36.6640625" style="2" customWidth="1"/>
    <col min="4" max="4" width="40.33203125" style="2" customWidth="1"/>
    <col min="5" max="5" width="50.88671875" style="2" customWidth="1"/>
    <col min="6" max="6" width="64" style="2" customWidth="1"/>
    <col min="7" max="8" width="16.88671875" style="2" customWidth="1"/>
    <col min="9" max="9" width="64.88671875" style="2" customWidth="1"/>
    <col min="10" max="10" width="13.109375" style="2" customWidth="1"/>
    <col min="11" max="16384" width="9.109375" style="2"/>
  </cols>
  <sheetData>
    <row r="1" spans="1:12" ht="18" customHeight="1">
      <c r="A1" s="337" t="s">
        <v>642</v>
      </c>
      <c r="B1" s="337"/>
      <c r="C1" s="337"/>
      <c r="D1" s="337"/>
      <c r="E1" s="337"/>
      <c r="F1" s="337"/>
      <c r="G1" s="337"/>
      <c r="H1" s="140"/>
      <c r="I1" s="140"/>
      <c r="J1" s="3"/>
      <c r="K1" s="15"/>
      <c r="L1" s="15"/>
    </row>
    <row r="2" spans="1:12">
      <c r="A2" s="338"/>
      <c r="B2" s="338"/>
      <c r="C2" s="338"/>
      <c r="D2" s="338"/>
      <c r="E2" s="338"/>
      <c r="F2" s="338"/>
      <c r="G2" s="338"/>
      <c r="H2" s="141"/>
      <c r="I2" s="141"/>
      <c r="J2" s="3"/>
    </row>
    <row r="3" spans="1:12">
      <c r="A3" s="5"/>
      <c r="B3" s="51"/>
      <c r="C3" s="67" t="s">
        <v>29</v>
      </c>
      <c r="D3" s="59" t="s">
        <v>30</v>
      </c>
      <c r="E3" s="67" t="s">
        <v>37</v>
      </c>
      <c r="F3" s="67" t="s">
        <v>44</v>
      </c>
      <c r="G3" s="67" t="s">
        <v>31</v>
      </c>
      <c r="H3" s="7"/>
      <c r="I3" s="7"/>
      <c r="J3" s="16"/>
    </row>
    <row r="4" spans="1:12">
      <c r="A4" s="17"/>
      <c r="B4" s="52"/>
      <c r="C4" s="6">
        <f>COUNTIF(G7:G41, "Passed")</f>
        <v>9</v>
      </c>
      <c r="D4" s="6">
        <f>COUNTIF(G7:G54,"Failed")</f>
        <v>0</v>
      </c>
      <c r="E4" s="6">
        <f>COUNTIF(G7:G79,"Pending")</f>
        <v>0</v>
      </c>
      <c r="F4" s="6">
        <f>COUNTIF(G7:G59,"Not Yet Test")</f>
        <v>0</v>
      </c>
      <c r="G4" s="4">
        <f>COUNTA(A8:A40)</f>
        <v>9</v>
      </c>
      <c r="H4" s="8"/>
      <c r="I4" s="8"/>
      <c r="J4" s="16"/>
    </row>
    <row r="5" spans="1:12">
      <c r="A5" s="9"/>
      <c r="B5" s="53"/>
      <c r="C5" s="10"/>
      <c r="D5" s="11"/>
      <c r="E5" s="12"/>
      <c r="F5" s="12"/>
      <c r="G5" s="13"/>
      <c r="H5" s="13"/>
      <c r="I5" s="13"/>
      <c r="J5" s="13"/>
    </row>
    <row r="6" spans="1:12">
      <c r="A6" s="62" t="s">
        <v>6</v>
      </c>
      <c r="B6" s="143" t="s">
        <v>39</v>
      </c>
      <c r="C6" s="144" t="s">
        <v>0</v>
      </c>
      <c r="D6" s="144" t="s">
        <v>5</v>
      </c>
      <c r="E6" s="145" t="s">
        <v>4</v>
      </c>
      <c r="F6" s="145" t="s">
        <v>3</v>
      </c>
      <c r="G6" s="146" t="s">
        <v>2</v>
      </c>
      <c r="H6" s="146" t="s">
        <v>38</v>
      </c>
      <c r="I6" s="146" t="s">
        <v>22</v>
      </c>
      <c r="J6" s="63" t="s">
        <v>1</v>
      </c>
    </row>
    <row r="7" spans="1:12">
      <c r="A7" s="14"/>
      <c r="B7" s="147"/>
      <c r="C7" s="148"/>
      <c r="D7" s="149"/>
      <c r="E7" s="149"/>
      <c r="F7" s="149"/>
      <c r="G7" s="150"/>
      <c r="H7" s="150"/>
      <c r="I7" s="150"/>
      <c r="J7" s="64"/>
    </row>
    <row r="8" spans="1:12" ht="52.8">
      <c r="A8" s="19" t="s">
        <v>643</v>
      </c>
      <c r="B8" s="151">
        <v>1</v>
      </c>
      <c r="C8" s="152" t="s">
        <v>644</v>
      </c>
      <c r="D8" s="18" t="s">
        <v>645</v>
      </c>
      <c r="E8" s="152" t="s">
        <v>646</v>
      </c>
      <c r="F8" s="153"/>
      <c r="G8" s="65" t="s">
        <v>29</v>
      </c>
      <c r="H8" s="154" t="s">
        <v>647</v>
      </c>
      <c r="I8" s="99" t="s">
        <v>648</v>
      </c>
      <c r="J8" s="66"/>
    </row>
    <row r="9" spans="1:12" ht="105.6">
      <c r="A9" s="19" t="s">
        <v>649</v>
      </c>
      <c r="B9" s="151">
        <v>0</v>
      </c>
      <c r="C9" s="152" t="s">
        <v>650</v>
      </c>
      <c r="D9" s="18" t="s">
        <v>651</v>
      </c>
      <c r="E9" s="152" t="s">
        <v>652</v>
      </c>
      <c r="F9" s="155"/>
      <c r="G9" s="65" t="s">
        <v>29</v>
      </c>
      <c r="H9" s="154" t="s">
        <v>647</v>
      </c>
      <c r="I9" s="99" t="s">
        <v>648</v>
      </c>
      <c r="J9" s="66"/>
    </row>
    <row r="10" spans="1:12" ht="105.6">
      <c r="A10" s="19" t="s">
        <v>653</v>
      </c>
      <c r="B10" s="151">
        <v>0</v>
      </c>
      <c r="C10" s="152" t="s">
        <v>654</v>
      </c>
      <c r="D10" s="18" t="s">
        <v>655</v>
      </c>
      <c r="E10" s="152" t="s">
        <v>656</v>
      </c>
      <c r="F10" s="153"/>
      <c r="G10" s="65" t="s">
        <v>29</v>
      </c>
      <c r="H10" s="154" t="s">
        <v>647</v>
      </c>
      <c r="I10" s="99" t="s">
        <v>648</v>
      </c>
      <c r="J10" s="66"/>
    </row>
    <row r="11" spans="1:12" ht="118.8">
      <c r="A11" s="19" t="s">
        <v>657</v>
      </c>
      <c r="B11" s="151">
        <v>1</v>
      </c>
      <c r="C11" s="152" t="s">
        <v>658</v>
      </c>
      <c r="D11" s="18" t="s">
        <v>659</v>
      </c>
      <c r="E11" s="156" t="s">
        <v>660</v>
      </c>
      <c r="F11" s="153"/>
      <c r="G11" s="65" t="s">
        <v>29</v>
      </c>
      <c r="H11" s="154" t="s">
        <v>647</v>
      </c>
      <c r="I11" s="99" t="s">
        <v>648</v>
      </c>
      <c r="J11" s="66"/>
    </row>
    <row r="12" spans="1:12" ht="105.6">
      <c r="A12" s="19" t="s">
        <v>661</v>
      </c>
      <c r="B12" s="151">
        <v>1</v>
      </c>
      <c r="C12" s="152" t="s">
        <v>662</v>
      </c>
      <c r="D12" s="18" t="s">
        <v>663</v>
      </c>
      <c r="E12" s="69" t="s">
        <v>664</v>
      </c>
      <c r="F12" s="153"/>
      <c r="G12" s="65" t="s">
        <v>29</v>
      </c>
      <c r="H12" s="154" t="s">
        <v>647</v>
      </c>
      <c r="I12" s="99" t="s">
        <v>648</v>
      </c>
      <c r="J12" s="66"/>
    </row>
    <row r="13" spans="1:12" ht="105.6">
      <c r="A13" s="19" t="s">
        <v>665</v>
      </c>
      <c r="B13" s="151">
        <v>1</v>
      </c>
      <c r="C13" s="152" t="s">
        <v>666</v>
      </c>
      <c r="D13" s="18" t="s">
        <v>667</v>
      </c>
      <c r="E13" s="156" t="s">
        <v>668</v>
      </c>
      <c r="F13" s="153"/>
      <c r="G13" s="65" t="s">
        <v>29</v>
      </c>
      <c r="H13" s="154" t="s">
        <v>647</v>
      </c>
      <c r="I13" s="99" t="s">
        <v>648</v>
      </c>
      <c r="J13" s="66"/>
    </row>
    <row r="14" spans="1:12" s="163" customFormat="1" ht="409.6">
      <c r="A14" s="157" t="s">
        <v>669</v>
      </c>
      <c r="B14" s="158">
        <v>1</v>
      </c>
      <c r="C14" s="159" t="s">
        <v>670</v>
      </c>
      <c r="D14" s="160" t="s">
        <v>671</v>
      </c>
      <c r="E14" s="159" t="s">
        <v>672</v>
      </c>
      <c r="F14" s="161"/>
      <c r="G14" s="65" t="s">
        <v>29</v>
      </c>
      <c r="H14" s="154" t="s">
        <v>647</v>
      </c>
      <c r="I14" s="99" t="s">
        <v>648</v>
      </c>
      <c r="J14" s="162"/>
    </row>
    <row r="15" spans="1:12" ht="409.6">
      <c r="A15" s="19" t="s">
        <v>673</v>
      </c>
      <c r="B15" s="151">
        <v>1</v>
      </c>
      <c r="C15" s="152" t="s">
        <v>674</v>
      </c>
      <c r="D15" s="18" t="s">
        <v>675</v>
      </c>
      <c r="E15" s="156" t="s">
        <v>676</v>
      </c>
      <c r="F15" s="153" t="s">
        <v>677</v>
      </c>
      <c r="G15" s="65" t="s">
        <v>29</v>
      </c>
      <c r="H15" s="154" t="s">
        <v>647</v>
      </c>
      <c r="I15" s="99" t="s">
        <v>648</v>
      </c>
      <c r="J15" s="66"/>
    </row>
    <row r="16" spans="1:12" ht="409.6">
      <c r="A16" s="19" t="s">
        <v>678</v>
      </c>
      <c r="B16" s="151">
        <v>1</v>
      </c>
      <c r="C16" s="152" t="s">
        <v>679</v>
      </c>
      <c r="D16" s="18" t="s">
        <v>675</v>
      </c>
      <c r="E16" s="156" t="s">
        <v>680</v>
      </c>
      <c r="F16" s="153"/>
      <c r="G16" s="65" t="s">
        <v>29</v>
      </c>
      <c r="H16" s="154" t="s">
        <v>647</v>
      </c>
      <c r="I16" s="99" t="s">
        <v>648</v>
      </c>
      <c r="J16" s="66"/>
    </row>
    <row r="20" spans="1:10">
      <c r="A20" s="164"/>
      <c r="B20" s="165"/>
      <c r="D20" s="166"/>
      <c r="E20" s="167"/>
      <c r="F20" s="167"/>
      <c r="G20" s="168"/>
      <c r="H20" s="168"/>
      <c r="I20" s="168"/>
      <c r="J20" s="169"/>
    </row>
  </sheetData>
  <mergeCells count="2">
    <mergeCell ref="A1:G1"/>
    <mergeCell ref="A2:G2"/>
  </mergeCells>
  <conditionalFormatting sqref="E20:F20 F8:F14 E11:E14 E15:F16">
    <cfRule type="expression" dxfId="126" priority="11" stopIfTrue="1">
      <formula>#REF!="Closed"</formula>
    </cfRule>
  </conditionalFormatting>
  <conditionalFormatting sqref="G22:I1048576 G20:I20 G1:I2 I3:I7 H3:H16 G5:G16">
    <cfRule type="cellIs" dxfId="125" priority="8" operator="equal">
      <formula>"pending"</formula>
    </cfRule>
    <cfRule type="cellIs" dxfId="124" priority="9" operator="equal">
      <formula>"failed"</formula>
    </cfRule>
    <cfRule type="cellIs" dxfId="123" priority="10" operator="equal">
      <formula>"passed"</formula>
    </cfRule>
  </conditionalFormatting>
  <conditionalFormatting sqref="E20:F20 E11:F11 E13:F16">
    <cfRule type="expression" dxfId="122" priority="7" stopIfTrue="1">
      <formula>#REF!="Closed"</formula>
    </cfRule>
  </conditionalFormatting>
  <conditionalFormatting sqref="G14:G15">
    <cfRule type="cellIs" dxfId="121" priority="4" operator="equal">
      <formula>"pending"</formula>
    </cfRule>
    <cfRule type="cellIs" dxfId="120" priority="5" operator="equal">
      <formula>"failed"</formula>
    </cfRule>
    <cfRule type="cellIs" dxfId="119" priority="6" operator="equal">
      <formula>"passed"</formula>
    </cfRule>
  </conditionalFormatting>
  <conditionalFormatting sqref="G16">
    <cfRule type="cellIs" dxfId="118" priority="1" operator="equal">
      <formula>"pending"</formula>
    </cfRule>
    <cfRule type="cellIs" dxfId="117" priority="2" operator="equal">
      <formula>"failed"</formula>
    </cfRule>
    <cfRule type="cellIs" dxfId="116" priority="3" operator="equal">
      <formula>"passed"</formula>
    </cfRule>
  </conditionalFormatting>
  <dataValidations disablePrompts="1" count="1">
    <dataValidation type="list" allowBlank="1" showInputMessage="1" showErrorMessage="1" sqref="G20 G8:G16">
      <formula1>"Passed,Failed,Not Yet Test, Pending"</formula1>
    </dataValidation>
  </dataValidations>
  <hyperlinks>
    <hyperlink ref="E12" location="'Template autdit report'!A1" display="'Template autdit report'!A1"/>
    <hyperlink ref="H8" r:id="rId1"/>
    <hyperlink ref="H9" r:id="rId2"/>
    <hyperlink ref="H10" r:id="rId3"/>
    <hyperlink ref="H11" r:id="rId4"/>
    <hyperlink ref="H12" r:id="rId5"/>
    <hyperlink ref="H13" r:id="rId6"/>
    <hyperlink ref="H14" r:id="rId7"/>
    <hyperlink ref="H15" r:id="rId8"/>
    <hyperlink ref="H16" r:id="rId9"/>
  </hyperlinks>
  <pageMargins left="0.7" right="0.7" top="0.75" bottom="0.75" header="0.3" footer="0.3"/>
  <drawing r:id="rId10"/>
  <legacyDrawing r:id="rId1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20"/>
  <sheetViews>
    <sheetView workbookViewId="0">
      <selection activeCell="E9" sqref="E9"/>
    </sheetView>
  </sheetViews>
  <sheetFormatPr defaultColWidth="9.109375" defaultRowHeight="14.4"/>
  <cols>
    <col min="1" max="1" width="8.6640625" style="2" customWidth="1"/>
    <col min="2" max="2" width="8.6640625" style="54" customWidth="1"/>
    <col min="3" max="3" width="36.6640625" style="2" customWidth="1"/>
    <col min="4" max="4" width="40.33203125" style="2" customWidth="1"/>
    <col min="5" max="5" width="66.5546875" style="2" customWidth="1"/>
    <col min="6" max="6" width="60.88671875" style="2" customWidth="1"/>
    <col min="7" max="8" width="16.88671875" style="2" customWidth="1"/>
    <col min="9" max="9" width="67.6640625" style="2" customWidth="1"/>
    <col min="10" max="10" width="13.109375" style="2" customWidth="1"/>
    <col min="11" max="16384" width="9.109375" style="2"/>
  </cols>
  <sheetData>
    <row r="1" spans="1:12" ht="18" customHeight="1">
      <c r="A1" s="337" t="s">
        <v>681</v>
      </c>
      <c r="B1" s="337"/>
      <c r="C1" s="337"/>
      <c r="D1" s="337"/>
      <c r="E1" s="337"/>
      <c r="F1" s="337"/>
      <c r="G1" s="337"/>
      <c r="H1" s="140"/>
      <c r="I1" s="140"/>
      <c r="J1" s="3"/>
      <c r="K1" s="15"/>
      <c r="L1" s="15"/>
    </row>
    <row r="2" spans="1:12">
      <c r="A2" s="338"/>
      <c r="B2" s="338"/>
      <c r="C2" s="338"/>
      <c r="D2" s="338"/>
      <c r="E2" s="338"/>
      <c r="F2" s="338"/>
      <c r="G2" s="338"/>
      <c r="H2" s="141"/>
      <c r="I2" s="141"/>
      <c r="J2" s="3"/>
    </row>
    <row r="3" spans="1:12">
      <c r="A3" s="5"/>
      <c r="B3" s="51"/>
      <c r="C3" s="67" t="s">
        <v>29</v>
      </c>
      <c r="D3" s="59" t="s">
        <v>30</v>
      </c>
      <c r="E3" s="67" t="s">
        <v>37</v>
      </c>
      <c r="F3" s="67" t="s">
        <v>44</v>
      </c>
      <c r="G3" s="67" t="s">
        <v>31</v>
      </c>
      <c r="H3" s="7"/>
      <c r="I3" s="7"/>
      <c r="J3" s="16"/>
    </row>
    <row r="4" spans="1:12">
      <c r="A4" s="17"/>
      <c r="B4" s="52"/>
      <c r="C4" s="6">
        <f>COUNTIF(G7:G41, "Passed")</f>
        <v>11</v>
      </c>
      <c r="D4" s="6">
        <f>COUNTIF(G7:G54,"Failed")</f>
        <v>0</v>
      </c>
      <c r="E4" s="6">
        <f>COUNTIF(G7:G79,"Pending")</f>
        <v>0</v>
      </c>
      <c r="F4" s="6">
        <f>COUNTIF(G7:G59,"Not Yet Test")</f>
        <v>0</v>
      </c>
      <c r="G4" s="4">
        <f>COUNTA(A8:A40)</f>
        <v>11</v>
      </c>
      <c r="H4" s="8"/>
      <c r="I4" s="8"/>
      <c r="J4" s="16"/>
    </row>
    <row r="5" spans="1:12">
      <c r="A5" s="9"/>
      <c r="B5" s="53"/>
      <c r="C5" s="10"/>
      <c r="D5" s="11"/>
      <c r="E5" s="12"/>
      <c r="F5" s="12"/>
      <c r="G5" s="13"/>
      <c r="H5" s="13"/>
      <c r="I5" s="13"/>
      <c r="J5" s="13"/>
    </row>
    <row r="6" spans="1:12">
      <c r="A6" s="62" t="s">
        <v>6</v>
      </c>
      <c r="B6" s="143" t="s">
        <v>39</v>
      </c>
      <c r="C6" s="144" t="s">
        <v>0</v>
      </c>
      <c r="D6" s="144" t="s">
        <v>5</v>
      </c>
      <c r="E6" s="145" t="s">
        <v>4</v>
      </c>
      <c r="F6" s="145" t="s">
        <v>3</v>
      </c>
      <c r="G6" s="146" t="s">
        <v>2</v>
      </c>
      <c r="H6" s="146" t="s">
        <v>38</v>
      </c>
      <c r="I6" s="146" t="s">
        <v>22</v>
      </c>
      <c r="J6" s="63" t="s">
        <v>1</v>
      </c>
    </row>
    <row r="7" spans="1:12">
      <c r="A7" s="14"/>
      <c r="B7" s="147"/>
      <c r="C7" s="148"/>
      <c r="D7" s="149"/>
      <c r="E7" s="149"/>
      <c r="F7" s="149"/>
      <c r="G7" s="150"/>
      <c r="H7" s="150"/>
      <c r="I7" s="150"/>
      <c r="J7" s="64"/>
    </row>
    <row r="8" spans="1:12" ht="52.8">
      <c r="A8" s="19" t="s">
        <v>682</v>
      </c>
      <c r="B8" s="151">
        <v>1</v>
      </c>
      <c r="C8" s="152" t="s">
        <v>683</v>
      </c>
      <c r="D8" s="18" t="s">
        <v>684</v>
      </c>
      <c r="E8" s="152" t="s">
        <v>646</v>
      </c>
      <c r="F8" s="153"/>
      <c r="G8" s="65" t="s">
        <v>29</v>
      </c>
      <c r="H8" s="154" t="s">
        <v>647</v>
      </c>
      <c r="I8" s="99" t="s">
        <v>685</v>
      </c>
      <c r="J8" s="66"/>
    </row>
    <row r="9" spans="1:12" ht="105.6">
      <c r="A9" s="19" t="s">
        <v>686</v>
      </c>
      <c r="B9" s="151">
        <v>0</v>
      </c>
      <c r="C9" s="152" t="s">
        <v>687</v>
      </c>
      <c r="D9" s="18" t="s">
        <v>688</v>
      </c>
      <c r="E9" s="152" t="s">
        <v>689</v>
      </c>
      <c r="F9" s="155"/>
      <c r="G9" s="65" t="s">
        <v>29</v>
      </c>
      <c r="H9" s="154" t="s">
        <v>647</v>
      </c>
      <c r="I9" s="99" t="s">
        <v>690</v>
      </c>
      <c r="J9" s="66"/>
    </row>
    <row r="10" spans="1:12" ht="105.6">
      <c r="A10" s="19" t="s">
        <v>691</v>
      </c>
      <c r="B10" s="151">
        <v>0</v>
      </c>
      <c r="C10" s="152" t="s">
        <v>654</v>
      </c>
      <c r="D10" s="18" t="s">
        <v>692</v>
      </c>
      <c r="E10" s="152" t="s">
        <v>693</v>
      </c>
      <c r="F10" s="153"/>
      <c r="G10" s="65" t="s">
        <v>29</v>
      </c>
      <c r="H10" s="154" t="s">
        <v>647</v>
      </c>
      <c r="I10" s="99" t="s">
        <v>690</v>
      </c>
      <c r="J10" s="66"/>
    </row>
    <row r="11" spans="1:12" ht="118.8">
      <c r="A11" s="19" t="s">
        <v>694</v>
      </c>
      <c r="B11" s="151">
        <v>1</v>
      </c>
      <c r="C11" s="152" t="s">
        <v>658</v>
      </c>
      <c r="D11" s="18" t="s">
        <v>695</v>
      </c>
      <c r="E11" s="156" t="s">
        <v>660</v>
      </c>
      <c r="F11" s="153"/>
      <c r="G11" s="65" t="s">
        <v>29</v>
      </c>
      <c r="H11" s="154" t="s">
        <v>647</v>
      </c>
      <c r="I11" s="99" t="s">
        <v>690</v>
      </c>
      <c r="J11" s="66"/>
    </row>
    <row r="12" spans="1:12" ht="118.8">
      <c r="A12" s="19" t="s">
        <v>696</v>
      </c>
      <c r="B12" s="151">
        <v>1</v>
      </c>
      <c r="C12" s="152" t="s">
        <v>662</v>
      </c>
      <c r="D12" s="18" t="s">
        <v>697</v>
      </c>
      <c r="E12" s="69" t="s">
        <v>698</v>
      </c>
      <c r="F12" s="153"/>
      <c r="G12" s="65" t="s">
        <v>29</v>
      </c>
      <c r="H12" s="154" t="s">
        <v>647</v>
      </c>
      <c r="I12" s="99" t="s">
        <v>690</v>
      </c>
      <c r="J12" s="66"/>
    </row>
    <row r="13" spans="1:12" ht="105.6">
      <c r="A13" s="19" t="s">
        <v>699</v>
      </c>
      <c r="B13" s="151">
        <v>1</v>
      </c>
      <c r="C13" s="152" t="s">
        <v>666</v>
      </c>
      <c r="D13" s="18" t="s">
        <v>700</v>
      </c>
      <c r="E13" s="156" t="s">
        <v>701</v>
      </c>
      <c r="F13" s="153"/>
      <c r="G13" s="65" t="s">
        <v>29</v>
      </c>
      <c r="H13" s="154" t="s">
        <v>647</v>
      </c>
      <c r="I13" s="99" t="s">
        <v>690</v>
      </c>
      <c r="J13" s="66"/>
    </row>
    <row r="14" spans="1:12" ht="303.60000000000002">
      <c r="A14" s="19" t="s">
        <v>669</v>
      </c>
      <c r="B14" s="151">
        <v>1</v>
      </c>
      <c r="C14" s="152" t="s">
        <v>679</v>
      </c>
      <c r="D14" s="18" t="s">
        <v>700</v>
      </c>
      <c r="E14" s="156" t="s">
        <v>676</v>
      </c>
      <c r="G14" s="65" t="s">
        <v>29</v>
      </c>
      <c r="H14" s="154" t="s">
        <v>647</v>
      </c>
      <c r="I14" s="99" t="s">
        <v>648</v>
      </c>
    </row>
    <row r="15" spans="1:12" ht="303.60000000000002">
      <c r="A15" s="19" t="s">
        <v>673</v>
      </c>
      <c r="B15" s="151">
        <v>1</v>
      </c>
      <c r="C15" s="152" t="s">
        <v>674</v>
      </c>
      <c r="D15" s="18" t="s">
        <v>702</v>
      </c>
      <c r="E15" s="156" t="s">
        <v>676</v>
      </c>
      <c r="F15" s="153"/>
      <c r="G15" s="65" t="s">
        <v>29</v>
      </c>
      <c r="H15" s="154" t="s">
        <v>647</v>
      </c>
      <c r="I15" s="99" t="s">
        <v>690</v>
      </c>
      <c r="J15" s="66"/>
    </row>
    <row r="16" spans="1:12" ht="303.60000000000002">
      <c r="A16" s="19" t="s">
        <v>678</v>
      </c>
      <c r="B16" s="151">
        <v>1</v>
      </c>
      <c r="C16" s="152" t="s">
        <v>703</v>
      </c>
      <c r="D16" s="18" t="s">
        <v>704</v>
      </c>
      <c r="E16" s="152" t="s">
        <v>705</v>
      </c>
      <c r="F16" s="153"/>
      <c r="G16" s="65" t="s">
        <v>29</v>
      </c>
      <c r="H16" s="154" t="s">
        <v>647</v>
      </c>
      <c r="I16" s="99" t="s">
        <v>690</v>
      </c>
      <c r="J16" s="66"/>
    </row>
    <row r="17" spans="1:10" ht="290.39999999999998">
      <c r="A17" s="19" t="s">
        <v>706</v>
      </c>
      <c r="B17" s="151">
        <v>1</v>
      </c>
      <c r="C17" s="152" t="s">
        <v>707</v>
      </c>
      <c r="D17" s="18" t="s">
        <v>708</v>
      </c>
      <c r="E17" s="156" t="s">
        <v>709</v>
      </c>
      <c r="F17" s="153"/>
      <c r="G17" s="65" t="s">
        <v>29</v>
      </c>
      <c r="H17" s="154" t="s">
        <v>647</v>
      </c>
      <c r="I17" s="65" t="s">
        <v>690</v>
      </c>
      <c r="J17" s="66" t="s">
        <v>710</v>
      </c>
    </row>
    <row r="18" spans="1:10" ht="290.39999999999998">
      <c r="A18" s="19" t="s">
        <v>711</v>
      </c>
      <c r="B18" s="151">
        <v>1</v>
      </c>
      <c r="C18" s="152" t="s">
        <v>712</v>
      </c>
      <c r="D18" s="18" t="s">
        <v>713</v>
      </c>
      <c r="E18" s="156" t="s">
        <v>714</v>
      </c>
      <c r="F18" s="153"/>
      <c r="G18" s="65" t="s">
        <v>29</v>
      </c>
      <c r="H18" s="154" t="s">
        <v>647</v>
      </c>
      <c r="I18" s="65" t="s">
        <v>690</v>
      </c>
      <c r="J18" s="66" t="s">
        <v>715</v>
      </c>
    </row>
    <row r="20" spans="1:10">
      <c r="I20" s="2">
        <v>1</v>
      </c>
    </row>
  </sheetData>
  <mergeCells count="2">
    <mergeCell ref="A1:G1"/>
    <mergeCell ref="A2:G2"/>
  </mergeCells>
  <conditionalFormatting sqref="F8:F13 F16 E10:E12 E15:F15">
    <cfRule type="expression" dxfId="115" priority="47" stopIfTrue="1">
      <formula>#REF!="Closed"</formula>
    </cfRule>
  </conditionalFormatting>
  <conditionalFormatting sqref="G1:I2 G5:G18 G21:I1048576 I3:I7 H3:H13 I17:I18 H15:H18">
    <cfRule type="cellIs" dxfId="114" priority="44" operator="equal">
      <formula>"pending"</formula>
    </cfRule>
    <cfRule type="cellIs" dxfId="113" priority="45" operator="equal">
      <formula>"failed"</formula>
    </cfRule>
    <cfRule type="cellIs" dxfId="112" priority="46" operator="equal">
      <formula>"passed"</formula>
    </cfRule>
  </conditionalFormatting>
  <conditionalFormatting sqref="E8 E11:E13 F8:F13 E15:F18">
    <cfRule type="expression" dxfId="111" priority="43" stopIfTrue="1">
      <formula>#REF!="Closed"</formula>
    </cfRule>
  </conditionalFormatting>
  <conditionalFormatting sqref="E14">
    <cfRule type="expression" dxfId="110" priority="42" stopIfTrue="1">
      <formula>#REF!="Closed"</formula>
    </cfRule>
  </conditionalFormatting>
  <conditionalFormatting sqref="E14">
    <cfRule type="expression" dxfId="109" priority="41" stopIfTrue="1">
      <formula>#REF!="Closed"</formula>
    </cfRule>
  </conditionalFormatting>
  <conditionalFormatting sqref="E14">
    <cfRule type="expression" dxfId="108" priority="40" stopIfTrue="1">
      <formula>#REF!="Closed"</formula>
    </cfRule>
  </conditionalFormatting>
  <conditionalFormatting sqref="E14">
    <cfRule type="expression" dxfId="107" priority="39" stopIfTrue="1">
      <formula>#REF!="Closed"</formula>
    </cfRule>
  </conditionalFormatting>
  <conditionalFormatting sqref="E14">
    <cfRule type="expression" dxfId="106" priority="38" stopIfTrue="1">
      <formula>#REF!="Closed"</formula>
    </cfRule>
  </conditionalFormatting>
  <conditionalFormatting sqref="E14">
    <cfRule type="expression" dxfId="105" priority="37" stopIfTrue="1">
      <formula>#REF!="Closed"</formula>
    </cfRule>
  </conditionalFormatting>
  <conditionalFormatting sqref="H8">
    <cfRule type="cellIs" dxfId="104" priority="34" operator="equal">
      <formula>"pending"</formula>
    </cfRule>
    <cfRule type="cellIs" dxfId="103" priority="35" operator="equal">
      <formula>"failed"</formula>
    </cfRule>
    <cfRule type="cellIs" dxfId="102" priority="36" operator="equal">
      <formula>"passed"</formula>
    </cfRule>
  </conditionalFormatting>
  <conditionalFormatting sqref="H9">
    <cfRule type="cellIs" dxfId="101" priority="31" operator="equal">
      <formula>"pending"</formula>
    </cfRule>
    <cfRule type="cellIs" dxfId="100" priority="32" operator="equal">
      <formula>"failed"</formula>
    </cfRule>
    <cfRule type="cellIs" dxfId="99" priority="33" operator="equal">
      <formula>"passed"</formula>
    </cfRule>
  </conditionalFormatting>
  <conditionalFormatting sqref="H10">
    <cfRule type="cellIs" dxfId="98" priority="28" operator="equal">
      <formula>"pending"</formula>
    </cfRule>
    <cfRule type="cellIs" dxfId="97" priority="29" operator="equal">
      <formula>"failed"</formula>
    </cfRule>
    <cfRule type="cellIs" dxfId="96" priority="30" operator="equal">
      <formula>"passed"</formula>
    </cfRule>
  </conditionalFormatting>
  <conditionalFormatting sqref="H11">
    <cfRule type="cellIs" dxfId="95" priority="25" operator="equal">
      <formula>"pending"</formula>
    </cfRule>
    <cfRule type="cellIs" dxfId="94" priority="26" operator="equal">
      <formula>"failed"</formula>
    </cfRule>
    <cfRule type="cellIs" dxfId="93" priority="27" operator="equal">
      <formula>"passed"</formula>
    </cfRule>
  </conditionalFormatting>
  <conditionalFormatting sqref="H12">
    <cfRule type="cellIs" dxfId="92" priority="22" operator="equal">
      <formula>"pending"</formula>
    </cfRule>
    <cfRule type="cellIs" dxfId="91" priority="23" operator="equal">
      <formula>"failed"</formula>
    </cfRule>
    <cfRule type="cellIs" dxfId="90" priority="24" operator="equal">
      <formula>"passed"</formula>
    </cfRule>
  </conditionalFormatting>
  <conditionalFormatting sqref="H13">
    <cfRule type="cellIs" dxfId="89" priority="19" operator="equal">
      <formula>"pending"</formula>
    </cfRule>
    <cfRule type="cellIs" dxfId="88" priority="20" operator="equal">
      <formula>"failed"</formula>
    </cfRule>
    <cfRule type="cellIs" dxfId="87" priority="21" operator="equal">
      <formula>"passed"</formula>
    </cfRule>
  </conditionalFormatting>
  <conditionalFormatting sqref="H15">
    <cfRule type="cellIs" dxfId="86" priority="16" operator="equal">
      <formula>"pending"</formula>
    </cfRule>
    <cfRule type="cellIs" dxfId="85" priority="17" operator="equal">
      <formula>"failed"</formula>
    </cfRule>
    <cfRule type="cellIs" dxfId="84" priority="18" operator="equal">
      <formula>"passed"</formula>
    </cfRule>
  </conditionalFormatting>
  <conditionalFormatting sqref="H16">
    <cfRule type="cellIs" dxfId="83" priority="13" operator="equal">
      <formula>"pending"</formula>
    </cfRule>
    <cfRule type="cellIs" dxfId="82" priority="14" operator="equal">
      <formula>"failed"</formula>
    </cfRule>
    <cfRule type="cellIs" dxfId="81" priority="15" operator="equal">
      <formula>"passed"</formula>
    </cfRule>
  </conditionalFormatting>
  <conditionalFormatting sqref="H14">
    <cfRule type="cellIs" dxfId="80" priority="10" operator="equal">
      <formula>"pending"</formula>
    </cfRule>
    <cfRule type="cellIs" dxfId="79" priority="11" operator="equal">
      <formula>"failed"</formula>
    </cfRule>
    <cfRule type="cellIs" dxfId="78" priority="12" operator="equal">
      <formula>"passed"</formula>
    </cfRule>
  </conditionalFormatting>
  <conditionalFormatting sqref="H14">
    <cfRule type="cellIs" dxfId="77" priority="7" operator="equal">
      <formula>"pending"</formula>
    </cfRule>
    <cfRule type="cellIs" dxfId="76" priority="8" operator="equal">
      <formula>"failed"</formula>
    </cfRule>
    <cfRule type="cellIs" dxfId="75" priority="9" operator="equal">
      <formula>"passed"</formula>
    </cfRule>
  </conditionalFormatting>
  <conditionalFormatting sqref="H17">
    <cfRule type="cellIs" dxfId="74" priority="4" operator="equal">
      <formula>"pending"</formula>
    </cfRule>
    <cfRule type="cellIs" dxfId="73" priority="5" operator="equal">
      <formula>"failed"</formula>
    </cfRule>
    <cfRule type="cellIs" dxfId="72" priority="6" operator="equal">
      <formula>"passed"</formula>
    </cfRule>
  </conditionalFormatting>
  <conditionalFormatting sqref="H18">
    <cfRule type="cellIs" dxfId="71" priority="1" operator="equal">
      <formula>"pending"</formula>
    </cfRule>
    <cfRule type="cellIs" dxfId="70" priority="2" operator="equal">
      <formula>"failed"</formula>
    </cfRule>
    <cfRule type="cellIs" dxfId="69" priority="3" operator="equal">
      <formula>"passed"</formula>
    </cfRule>
  </conditionalFormatting>
  <dataValidations disablePrompts="1" count="1">
    <dataValidation type="list" allowBlank="1" showInputMessage="1" showErrorMessage="1" sqref="G8:G18">
      <formula1>"Passed,Failed,Not Yet Test, Pending"</formula1>
    </dataValidation>
  </dataValidations>
  <hyperlinks>
    <hyperlink ref="E12" location="'Template autdit report'!A1" display="'Template autdit report'!A1"/>
    <hyperlink ref="H8" r:id="rId1"/>
    <hyperlink ref="H9" r:id="rId2"/>
    <hyperlink ref="H10" r:id="rId3"/>
    <hyperlink ref="H11" r:id="rId4"/>
    <hyperlink ref="H12" r:id="rId5"/>
    <hyperlink ref="H13" r:id="rId6"/>
    <hyperlink ref="H15" r:id="rId7"/>
    <hyperlink ref="H16" r:id="rId8"/>
    <hyperlink ref="H14" r:id="rId9"/>
    <hyperlink ref="H17" r:id="rId10"/>
    <hyperlink ref="H18" r:id="rId11"/>
  </hyperlinks>
  <pageMargins left="0.7" right="0.7" top="0.75" bottom="0.75" header="0.3" footer="0.3"/>
  <drawing r:id="rId12"/>
  <legacyDrawing r:id="rId1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
  <sheetViews>
    <sheetView workbookViewId="0">
      <selection activeCell="J25" sqref="J25"/>
    </sheetView>
  </sheetViews>
  <sheetFormatPr defaultRowHeight="14.4"/>
  <cols>
    <col min="4" max="4" width="15" customWidth="1"/>
    <col min="5" max="5" width="14.44140625" customWidth="1"/>
    <col min="6" max="6" width="13.33203125" customWidth="1"/>
    <col min="8" max="8" width="13.109375" customWidth="1"/>
    <col min="9" max="9" width="22.88671875" customWidth="1"/>
    <col min="10" max="10" width="15.44140625" customWidth="1"/>
    <col min="11" max="11" width="11.44140625" customWidth="1"/>
    <col min="12" max="12" width="11.88671875" customWidth="1"/>
    <col min="13" max="13" width="15.88671875" customWidth="1"/>
    <col min="14" max="14" width="17.44140625" customWidth="1"/>
    <col min="15" max="15" width="15.6640625" customWidth="1"/>
    <col min="16" max="16" width="18.6640625" customWidth="1"/>
    <col min="17" max="17" width="24.33203125" customWidth="1"/>
    <col min="18" max="18" width="21.109375" customWidth="1"/>
    <col min="19" max="19" width="11.109375" customWidth="1"/>
  </cols>
  <sheetData>
    <row r="1" spans="1:19">
      <c r="A1" s="170" t="s">
        <v>716</v>
      </c>
      <c r="B1" s="170" t="s">
        <v>717</v>
      </c>
      <c r="C1" s="170" t="s">
        <v>718</v>
      </c>
      <c r="D1" s="170" t="s">
        <v>719</v>
      </c>
      <c r="E1" s="170" t="s">
        <v>720</v>
      </c>
      <c r="F1" s="170" t="s">
        <v>721</v>
      </c>
      <c r="G1" s="170" t="s">
        <v>722</v>
      </c>
      <c r="H1" s="170" t="s">
        <v>723</v>
      </c>
      <c r="I1" s="170" t="s">
        <v>724</v>
      </c>
      <c r="J1" s="170" t="s">
        <v>725</v>
      </c>
      <c r="K1" s="170" t="s">
        <v>726</v>
      </c>
      <c r="L1" s="170" t="s">
        <v>727</v>
      </c>
      <c r="M1" s="170" t="s">
        <v>728</v>
      </c>
      <c r="N1" s="170" t="s">
        <v>729</v>
      </c>
      <c r="O1" s="170" t="s">
        <v>730</v>
      </c>
      <c r="P1" s="170" t="s">
        <v>731</v>
      </c>
      <c r="Q1" s="170" t="s">
        <v>732</v>
      </c>
      <c r="R1" s="170" t="s">
        <v>733</v>
      </c>
      <c r="S1" s="170" t="s">
        <v>734</v>
      </c>
    </row>
    <row r="2" spans="1:19">
      <c r="A2" s="79"/>
      <c r="B2" s="79"/>
      <c r="C2" s="79"/>
      <c r="D2" s="79" t="s">
        <v>735</v>
      </c>
      <c r="E2" s="79" t="s">
        <v>735</v>
      </c>
      <c r="F2" s="79" t="s">
        <v>735</v>
      </c>
      <c r="G2" s="79" t="s">
        <v>488</v>
      </c>
      <c r="H2" s="79" t="s">
        <v>736</v>
      </c>
      <c r="I2" s="79" t="s">
        <v>737</v>
      </c>
      <c r="J2" s="79" t="s">
        <v>737</v>
      </c>
      <c r="K2" s="79"/>
      <c r="L2" s="79" t="s">
        <v>735</v>
      </c>
      <c r="M2" s="79"/>
      <c r="N2" s="79" t="s">
        <v>735</v>
      </c>
      <c r="O2" s="79"/>
      <c r="P2" s="79" t="s">
        <v>735</v>
      </c>
      <c r="Q2" s="79" t="s">
        <v>738</v>
      </c>
      <c r="R2" s="79" t="s">
        <v>735</v>
      </c>
      <c r="S2" s="79"/>
    </row>
    <row r="3" spans="1:19">
      <c r="D3" s="171"/>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34"/>
  <sheetViews>
    <sheetView topLeftCell="E1" workbookViewId="0">
      <selection activeCell="E5" sqref="E5"/>
    </sheetView>
  </sheetViews>
  <sheetFormatPr defaultRowHeight="14.4"/>
  <cols>
    <col min="1" max="1" width="10.33203125" bestFit="1" customWidth="1"/>
    <col min="3" max="4" width="42.33203125" customWidth="1"/>
    <col min="5" max="5" width="37.6640625" customWidth="1"/>
    <col min="6" max="6" width="20" customWidth="1"/>
    <col min="7" max="7" width="16" customWidth="1"/>
    <col min="8" max="8" width="25" customWidth="1"/>
    <col min="9" max="9" width="27.44140625" customWidth="1"/>
    <col min="10" max="10" width="45" customWidth="1"/>
  </cols>
  <sheetData>
    <row r="1" spans="1:12" s="2" customFormat="1" ht="18" customHeight="1">
      <c r="A1" s="337" t="s">
        <v>739</v>
      </c>
      <c r="B1" s="337"/>
      <c r="C1" s="337"/>
      <c r="D1" s="337"/>
      <c r="E1" s="337"/>
      <c r="F1" s="337"/>
      <c r="G1" s="337"/>
      <c r="H1" s="140"/>
      <c r="I1" s="140"/>
      <c r="J1" s="3"/>
      <c r="K1" s="15"/>
      <c r="L1" s="15"/>
    </row>
    <row r="2" spans="1:12" s="2" customFormat="1">
      <c r="A2" s="338"/>
      <c r="B2" s="338"/>
      <c r="C2" s="338"/>
      <c r="D2" s="338"/>
      <c r="E2" s="338"/>
      <c r="F2" s="338"/>
      <c r="G2" s="338"/>
      <c r="H2" s="141"/>
      <c r="I2" s="141"/>
      <c r="J2" s="3"/>
    </row>
    <row r="3" spans="1:12" s="2" customFormat="1">
      <c r="A3" s="5"/>
      <c r="B3" s="51"/>
      <c r="C3" s="67" t="s">
        <v>29</v>
      </c>
      <c r="D3" s="59" t="s">
        <v>30</v>
      </c>
      <c r="E3" s="67" t="s">
        <v>37</v>
      </c>
      <c r="F3" s="67" t="s">
        <v>44</v>
      </c>
      <c r="G3" s="67" t="s">
        <v>31</v>
      </c>
      <c r="H3" s="7"/>
      <c r="I3" s="7"/>
      <c r="J3" s="16"/>
    </row>
    <row r="4" spans="1:12" s="2" customFormat="1">
      <c r="A4" s="17"/>
      <c r="B4" s="52"/>
      <c r="C4" s="6">
        <f>COUNTIF(G7:G62, "Passed")</f>
        <v>22</v>
      </c>
      <c r="D4" s="6">
        <f>COUNTIF(G7:G75,"Failed")</f>
        <v>0</v>
      </c>
      <c r="E4" s="6">
        <f>COUNTIF(G7:G100,"Pending")</f>
        <v>0</v>
      </c>
      <c r="F4" s="6">
        <f>COUNTIF(G7:G80,"not yet test")</f>
        <v>0</v>
      </c>
      <c r="G4" s="4">
        <f>COUNTA(A7:A100)</f>
        <v>22</v>
      </c>
      <c r="H4" s="8"/>
      <c r="I4" s="8"/>
      <c r="J4" s="16"/>
    </row>
    <row r="5" spans="1:12" s="2" customFormat="1">
      <c r="A5" s="9"/>
      <c r="B5" s="53"/>
      <c r="C5" s="10"/>
      <c r="D5" s="11"/>
      <c r="E5" s="12"/>
      <c r="F5" s="12"/>
      <c r="G5" s="13"/>
      <c r="H5" s="13"/>
      <c r="I5" s="13"/>
      <c r="J5" s="13"/>
    </row>
    <row r="6" spans="1:12" s="2" customFormat="1">
      <c r="A6" s="62" t="s">
        <v>6</v>
      </c>
      <c r="B6" s="143" t="s">
        <v>39</v>
      </c>
      <c r="C6" s="144" t="s">
        <v>0</v>
      </c>
      <c r="D6" s="144" t="s">
        <v>5</v>
      </c>
      <c r="E6" s="145" t="s">
        <v>4</v>
      </c>
      <c r="F6" s="145" t="s">
        <v>3</v>
      </c>
      <c r="G6" s="146" t="s">
        <v>2</v>
      </c>
      <c r="H6" s="146" t="s">
        <v>38</v>
      </c>
      <c r="I6" s="146" t="s">
        <v>22</v>
      </c>
      <c r="J6" s="63" t="s">
        <v>1</v>
      </c>
    </row>
    <row r="7" spans="1:12" s="2" customFormat="1">
      <c r="A7" s="14"/>
      <c r="B7" s="147"/>
      <c r="C7" s="148"/>
      <c r="D7" s="149"/>
      <c r="E7" s="149"/>
      <c r="F7" s="149"/>
      <c r="G7" s="150"/>
      <c r="H7" s="150"/>
      <c r="I7" s="150"/>
      <c r="J7" s="64"/>
    </row>
    <row r="8" spans="1:12" ht="39.6">
      <c r="A8" t="s">
        <v>740</v>
      </c>
      <c r="B8">
        <v>0</v>
      </c>
      <c r="C8" t="s">
        <v>741</v>
      </c>
      <c r="D8" s="18" t="s">
        <v>742</v>
      </c>
      <c r="E8" s="88" t="s">
        <v>743</v>
      </c>
      <c r="G8" s="65" t="s">
        <v>29</v>
      </c>
      <c r="H8" s="172" t="s">
        <v>744</v>
      </c>
      <c r="I8" s="99" t="s">
        <v>745</v>
      </c>
    </row>
    <row r="9" spans="1:12" s="2" customFormat="1" ht="52.8">
      <c r="A9" t="s">
        <v>746</v>
      </c>
      <c r="B9">
        <v>0</v>
      </c>
      <c r="C9" s="173" t="s">
        <v>747</v>
      </c>
      <c r="D9" s="18" t="s">
        <v>748</v>
      </c>
      <c r="E9" s="152" t="s">
        <v>749</v>
      </c>
      <c r="F9" s="153"/>
      <c r="G9" s="65" t="s">
        <v>29</v>
      </c>
      <c r="H9" s="172" t="s">
        <v>744</v>
      </c>
      <c r="I9" s="99" t="s">
        <v>745</v>
      </c>
      <c r="J9" s="66"/>
    </row>
    <row r="10" spans="1:12" s="2" customFormat="1" ht="52.8">
      <c r="A10" t="s">
        <v>750</v>
      </c>
      <c r="B10">
        <v>0</v>
      </c>
      <c r="C10" s="174" t="s">
        <v>751</v>
      </c>
      <c r="D10" s="18" t="s">
        <v>748</v>
      </c>
      <c r="E10" s="76" t="s">
        <v>88</v>
      </c>
      <c r="F10" s="153"/>
      <c r="G10" s="65" t="s">
        <v>29</v>
      </c>
      <c r="H10" s="172" t="s">
        <v>744</v>
      </c>
      <c r="I10" s="99" t="s">
        <v>745</v>
      </c>
      <c r="J10" s="66"/>
    </row>
    <row r="11" spans="1:12" s="2" customFormat="1" ht="39.6">
      <c r="A11" t="s">
        <v>752</v>
      </c>
      <c r="B11" s="151">
        <v>1</v>
      </c>
      <c r="C11" s="152" t="s">
        <v>753</v>
      </c>
      <c r="D11" s="18" t="s">
        <v>742</v>
      </c>
      <c r="E11" s="152" t="s">
        <v>646</v>
      </c>
      <c r="F11" s="153"/>
      <c r="G11" s="65" t="s">
        <v>29</v>
      </c>
      <c r="H11" s="172" t="s">
        <v>744</v>
      </c>
      <c r="I11" s="99" t="s">
        <v>745</v>
      </c>
      <c r="J11" s="66"/>
    </row>
    <row r="12" spans="1:12" s="2" customFormat="1" ht="92.4">
      <c r="A12" t="s">
        <v>754</v>
      </c>
      <c r="B12" s="151">
        <v>0</v>
      </c>
      <c r="C12" s="152" t="s">
        <v>687</v>
      </c>
      <c r="D12" s="18" t="s">
        <v>755</v>
      </c>
      <c r="E12" s="152" t="s">
        <v>689</v>
      </c>
      <c r="F12" s="155"/>
      <c r="G12" s="65" t="s">
        <v>29</v>
      </c>
      <c r="H12" s="172" t="s">
        <v>744</v>
      </c>
      <c r="I12" s="99" t="s">
        <v>745</v>
      </c>
      <c r="J12" s="66"/>
    </row>
    <row r="13" spans="1:12" s="2" customFormat="1" ht="92.4">
      <c r="A13" t="s">
        <v>756</v>
      </c>
      <c r="B13" s="151">
        <v>0</v>
      </c>
      <c r="C13" s="152" t="s">
        <v>654</v>
      </c>
      <c r="D13" s="18" t="s">
        <v>757</v>
      </c>
      <c r="E13" s="152" t="s">
        <v>693</v>
      </c>
      <c r="F13" s="153"/>
      <c r="G13" s="65" t="s">
        <v>29</v>
      </c>
      <c r="H13" s="172" t="s">
        <v>744</v>
      </c>
      <c r="I13" s="99" t="s">
        <v>745</v>
      </c>
      <c r="J13" s="66"/>
    </row>
    <row r="14" spans="1:12" s="2" customFormat="1" ht="105.6">
      <c r="A14" t="s">
        <v>758</v>
      </c>
      <c r="B14" s="151">
        <v>1</v>
      </c>
      <c r="C14" s="152" t="s">
        <v>658</v>
      </c>
      <c r="D14" s="18" t="s">
        <v>759</v>
      </c>
      <c r="E14" s="156" t="s">
        <v>660</v>
      </c>
      <c r="F14" s="153"/>
      <c r="G14" s="65" t="s">
        <v>29</v>
      </c>
      <c r="H14" s="172" t="s">
        <v>744</v>
      </c>
      <c r="I14" s="99" t="s">
        <v>745</v>
      </c>
      <c r="J14" s="66"/>
    </row>
    <row r="15" spans="1:12" s="2" customFormat="1" ht="105.6">
      <c r="A15" t="s">
        <v>760</v>
      </c>
      <c r="B15" s="151">
        <v>1</v>
      </c>
      <c r="C15" s="152" t="s">
        <v>662</v>
      </c>
      <c r="D15" s="18" t="s">
        <v>759</v>
      </c>
      <c r="E15" s="175" t="s">
        <v>761</v>
      </c>
      <c r="F15" s="69"/>
      <c r="G15" s="65" t="s">
        <v>29</v>
      </c>
      <c r="H15" s="172" t="s">
        <v>744</v>
      </c>
      <c r="I15" s="99" t="s">
        <v>745</v>
      </c>
      <c r="J15" s="66"/>
    </row>
    <row r="16" spans="1:12" s="2" customFormat="1" ht="105.6">
      <c r="A16" t="s">
        <v>762</v>
      </c>
      <c r="B16" s="151">
        <v>0</v>
      </c>
      <c r="C16" s="152" t="s">
        <v>763</v>
      </c>
      <c r="D16" s="18" t="s">
        <v>764</v>
      </c>
      <c r="E16" s="175" t="s">
        <v>765</v>
      </c>
      <c r="F16" s="155"/>
      <c r="G16" s="65" t="s">
        <v>29</v>
      </c>
      <c r="H16" s="172" t="s">
        <v>744</v>
      </c>
      <c r="I16" s="99" t="s">
        <v>745</v>
      </c>
      <c r="J16" s="66"/>
    </row>
    <row r="17" spans="1:10" s="2" customFormat="1" ht="105.6">
      <c r="A17" t="s">
        <v>766</v>
      </c>
      <c r="B17" s="151">
        <v>1</v>
      </c>
      <c r="C17" s="152" t="s">
        <v>666</v>
      </c>
      <c r="D17" s="18" t="s">
        <v>767</v>
      </c>
      <c r="E17" s="156" t="s">
        <v>701</v>
      </c>
      <c r="F17" s="153"/>
      <c r="G17" s="65" t="s">
        <v>29</v>
      </c>
      <c r="H17" s="172" t="s">
        <v>744</v>
      </c>
      <c r="I17" s="99" t="s">
        <v>745</v>
      </c>
      <c r="J17" s="66"/>
    </row>
    <row r="18" spans="1:10" s="179" customFormat="1" ht="66">
      <c r="A18" t="s">
        <v>768</v>
      </c>
      <c r="B18" s="176">
        <v>0</v>
      </c>
      <c r="C18" s="177" t="s">
        <v>769</v>
      </c>
      <c r="D18" s="177" t="s">
        <v>770</v>
      </c>
      <c r="E18" s="177" t="s">
        <v>771</v>
      </c>
      <c r="F18" s="178"/>
      <c r="G18" s="65" t="s">
        <v>29</v>
      </c>
      <c r="H18" s="172" t="s">
        <v>744</v>
      </c>
      <c r="I18" s="99" t="s">
        <v>745</v>
      </c>
      <c r="J18" s="178"/>
    </row>
    <row r="19" spans="1:10" s="179" customFormat="1" ht="66">
      <c r="A19" t="s">
        <v>772</v>
      </c>
      <c r="B19" s="176">
        <v>0</v>
      </c>
      <c r="C19" s="177" t="s">
        <v>773</v>
      </c>
      <c r="D19" s="177" t="s">
        <v>774</v>
      </c>
      <c r="E19" s="177" t="s">
        <v>775</v>
      </c>
      <c r="F19" s="178"/>
      <c r="G19" s="65" t="s">
        <v>29</v>
      </c>
      <c r="H19" s="172" t="s">
        <v>744</v>
      </c>
      <c r="I19" s="99" t="s">
        <v>745</v>
      </c>
      <c r="J19" s="178"/>
    </row>
    <row r="20" spans="1:10" s="179" customFormat="1" ht="52.8">
      <c r="A20" t="s">
        <v>776</v>
      </c>
      <c r="B20" s="176">
        <v>0</v>
      </c>
      <c r="C20" s="177" t="s">
        <v>777</v>
      </c>
      <c r="D20" s="177" t="s">
        <v>778</v>
      </c>
      <c r="E20" s="178" t="s">
        <v>250</v>
      </c>
      <c r="F20" s="178"/>
      <c r="G20" s="65" t="s">
        <v>29</v>
      </c>
      <c r="H20" s="172" t="s">
        <v>744</v>
      </c>
      <c r="I20" s="99" t="s">
        <v>745</v>
      </c>
      <c r="J20" s="178"/>
    </row>
    <row r="21" spans="1:10" s="179" customFormat="1" ht="52.8">
      <c r="A21" t="s">
        <v>779</v>
      </c>
      <c r="B21" s="176">
        <v>0</v>
      </c>
      <c r="C21" s="177" t="s">
        <v>780</v>
      </c>
      <c r="D21" s="177" t="s">
        <v>781</v>
      </c>
      <c r="E21" s="178" t="s">
        <v>250</v>
      </c>
      <c r="F21" s="178"/>
      <c r="G21" s="65" t="s">
        <v>29</v>
      </c>
      <c r="H21" s="172" t="s">
        <v>744</v>
      </c>
      <c r="I21" s="99" t="s">
        <v>745</v>
      </c>
      <c r="J21" s="178"/>
    </row>
    <row r="22" spans="1:10" s="179" customFormat="1" ht="66">
      <c r="A22" t="s">
        <v>782</v>
      </c>
      <c r="B22" s="176">
        <v>0</v>
      </c>
      <c r="C22" s="177" t="s">
        <v>783</v>
      </c>
      <c r="D22" s="177" t="s">
        <v>784</v>
      </c>
      <c r="E22" s="178" t="s">
        <v>250</v>
      </c>
      <c r="F22" s="178"/>
      <c r="G22" s="65" t="s">
        <v>29</v>
      </c>
      <c r="H22" s="172" t="s">
        <v>744</v>
      </c>
      <c r="I22" s="99" t="s">
        <v>745</v>
      </c>
      <c r="J22" s="178"/>
    </row>
    <row r="23" spans="1:10" s="179" customFormat="1" ht="52.8">
      <c r="A23" t="s">
        <v>785</v>
      </c>
      <c r="B23" s="176">
        <v>0</v>
      </c>
      <c r="C23" s="177" t="s">
        <v>786</v>
      </c>
      <c r="D23" s="177" t="s">
        <v>787</v>
      </c>
      <c r="E23" s="178" t="s">
        <v>788</v>
      </c>
      <c r="F23" s="178"/>
      <c r="G23" s="65" t="s">
        <v>29</v>
      </c>
      <c r="H23" s="172" t="s">
        <v>744</v>
      </c>
      <c r="I23" s="99" t="s">
        <v>745</v>
      </c>
      <c r="J23" s="178"/>
    </row>
    <row r="24" spans="1:10" s="179" customFormat="1" ht="105.6">
      <c r="A24" t="s">
        <v>789</v>
      </c>
      <c r="B24" s="176">
        <v>1</v>
      </c>
      <c r="C24" s="85" t="s">
        <v>790</v>
      </c>
      <c r="D24" s="177" t="s">
        <v>791</v>
      </c>
      <c r="E24" s="178" t="s">
        <v>792</v>
      </c>
      <c r="F24" s="178"/>
      <c r="G24" s="65" t="s">
        <v>29</v>
      </c>
      <c r="H24" s="172" t="s">
        <v>744</v>
      </c>
      <c r="I24" s="99" t="s">
        <v>745</v>
      </c>
      <c r="J24" s="178"/>
    </row>
    <row r="25" spans="1:10" s="185" customFormat="1" ht="28.8">
      <c r="A25" t="s">
        <v>793</v>
      </c>
      <c r="B25" s="180">
        <v>1</v>
      </c>
      <c r="C25" s="181" t="s">
        <v>794</v>
      </c>
      <c r="D25" s="182" t="s">
        <v>795</v>
      </c>
      <c r="E25" s="181" t="s">
        <v>796</v>
      </c>
      <c r="F25" s="181"/>
      <c r="G25" s="183" t="s">
        <v>29</v>
      </c>
      <c r="H25" s="184"/>
      <c r="I25" s="99" t="s">
        <v>745</v>
      </c>
      <c r="J25" s="181"/>
    </row>
    <row r="26" spans="1:10" s="185" customFormat="1" ht="66">
      <c r="A26" t="s">
        <v>797</v>
      </c>
      <c r="B26" s="180">
        <v>1</v>
      </c>
      <c r="C26" s="186" t="s">
        <v>798</v>
      </c>
      <c r="D26" s="187" t="s">
        <v>799</v>
      </c>
      <c r="E26" s="181" t="s">
        <v>800</v>
      </c>
      <c r="F26" s="181"/>
      <c r="G26" s="183" t="s">
        <v>29</v>
      </c>
      <c r="H26" s="184"/>
      <c r="I26" s="99" t="s">
        <v>745</v>
      </c>
      <c r="J26" s="181"/>
    </row>
    <row r="27" spans="1:10" s="185" customFormat="1" ht="132">
      <c r="A27" t="s">
        <v>801</v>
      </c>
      <c r="B27" s="180">
        <v>1</v>
      </c>
      <c r="C27" s="188" t="s">
        <v>802</v>
      </c>
      <c r="D27" s="182" t="s">
        <v>803</v>
      </c>
      <c r="E27" s="181" t="s">
        <v>804</v>
      </c>
      <c r="F27" s="181"/>
      <c r="G27" s="183" t="s">
        <v>29</v>
      </c>
      <c r="H27" s="184"/>
      <c r="I27" s="99" t="s">
        <v>745</v>
      </c>
      <c r="J27" s="181"/>
    </row>
    <row r="28" spans="1:10" s="185" customFormat="1" ht="237.6">
      <c r="A28" t="s">
        <v>808</v>
      </c>
      <c r="B28" s="180">
        <v>1</v>
      </c>
      <c r="C28" s="188" t="s">
        <v>805</v>
      </c>
      <c r="D28" s="182" t="s">
        <v>806</v>
      </c>
      <c r="E28" s="181" t="s">
        <v>807</v>
      </c>
      <c r="F28" s="181"/>
      <c r="G28" s="183" t="s">
        <v>29</v>
      </c>
      <c r="H28" s="184"/>
      <c r="I28" s="99" t="s">
        <v>745</v>
      </c>
      <c r="J28" s="181"/>
    </row>
    <row r="29" spans="1:10" s="179" customFormat="1" ht="118.8">
      <c r="A29" t="s">
        <v>1029</v>
      </c>
      <c r="B29" s="176">
        <v>1</v>
      </c>
      <c r="C29" s="85" t="s">
        <v>809</v>
      </c>
      <c r="D29" s="177" t="s">
        <v>810</v>
      </c>
      <c r="E29" s="178" t="s">
        <v>811</v>
      </c>
      <c r="F29" s="178"/>
      <c r="G29" s="65" t="s">
        <v>29</v>
      </c>
      <c r="H29" s="172" t="s">
        <v>744</v>
      </c>
      <c r="I29" s="99" t="s">
        <v>745</v>
      </c>
      <c r="J29" s="178"/>
    </row>
    <row r="31" spans="1:10" s="2" customFormat="1">
      <c r="A31" s="164"/>
      <c r="B31" s="165"/>
      <c r="C31" s="189"/>
      <c r="D31" s="166"/>
      <c r="E31" s="167"/>
      <c r="F31" s="167"/>
      <c r="G31" s="168"/>
      <c r="H31" s="190"/>
      <c r="I31" s="99"/>
      <c r="J31" s="169"/>
    </row>
    <row r="33" spans="1:10" s="2" customFormat="1">
      <c r="A33" s="164"/>
      <c r="B33" s="165"/>
      <c r="C33" s="189"/>
      <c r="D33" s="166"/>
      <c r="E33" s="175"/>
      <c r="F33" s="191"/>
      <c r="G33" s="168"/>
      <c r="H33" s="190"/>
      <c r="I33" s="99"/>
      <c r="J33" s="169"/>
    </row>
    <row r="34" spans="1:10">
      <c r="A34" s="164"/>
    </row>
  </sheetData>
  <mergeCells count="2">
    <mergeCell ref="A1:G1"/>
    <mergeCell ref="A2:G2"/>
  </mergeCells>
  <conditionalFormatting sqref="F33 E31:F31 E13:E14 F9:F17 E18:F29">
    <cfRule type="expression" dxfId="68" priority="5" stopIfTrue="1">
      <formula>#REF!="Closed"</formula>
    </cfRule>
  </conditionalFormatting>
  <conditionalFormatting sqref="G33:H33 G31:H31 G1:I2 H3:I7 G5:G16 H8:H16 G17:H29">
    <cfRule type="cellIs" dxfId="67" priority="2" operator="equal">
      <formula>"pending"</formula>
    </cfRule>
    <cfRule type="cellIs" dxfId="66" priority="3" operator="equal">
      <formula>"failed"</formula>
    </cfRule>
    <cfRule type="cellIs" dxfId="65" priority="4" operator="equal">
      <formula>"passed"</formula>
    </cfRule>
  </conditionalFormatting>
  <conditionalFormatting sqref="F33 E31:F31 E14 F9:F16 E17:F29 E9 E11">
    <cfRule type="expression" dxfId="64" priority="1" stopIfTrue="1">
      <formula>#REF!="Closed"</formula>
    </cfRule>
  </conditionalFormatting>
  <dataValidations count="1">
    <dataValidation type="list" allowBlank="1" showInputMessage="1" showErrorMessage="1" sqref="G33 G31 G8:G29">
      <formula1>"Passed,Failed,Not Yet Test, Pending"</formula1>
    </dataValidation>
  </dataValidations>
  <hyperlinks>
    <hyperlink ref="E15" location="'Template Reject Clams Report'!A1" display="'Template Reject Clams Report'!A1"/>
  </hyperlinks>
  <pageMargins left="0.7" right="0.7" top="0.75" bottom="0.75" header="0.3" footer="0.3"/>
  <drawing r:id="rId1"/>
  <legacy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
  <sheetViews>
    <sheetView workbookViewId="0">
      <selection activeCell="H22" sqref="H22"/>
    </sheetView>
  </sheetViews>
  <sheetFormatPr defaultRowHeight="14.4"/>
  <cols>
    <col min="2" max="2" width="10.44140625" customWidth="1"/>
    <col min="3" max="3" width="16.5546875" customWidth="1"/>
    <col min="4" max="4" width="21.109375" customWidth="1"/>
    <col min="5" max="5" width="18.44140625" customWidth="1"/>
    <col min="6" max="6" width="17.6640625" customWidth="1"/>
    <col min="7" max="7" width="16.5546875" customWidth="1"/>
    <col min="8" max="8" width="15.88671875" customWidth="1"/>
    <col min="9" max="9" width="20.109375" customWidth="1"/>
    <col min="10" max="10" width="33.5546875" customWidth="1"/>
  </cols>
  <sheetData>
    <row r="1" spans="1:10">
      <c r="A1" s="170" t="s">
        <v>716</v>
      </c>
      <c r="B1" s="170" t="s">
        <v>462</v>
      </c>
      <c r="C1" s="170" t="s">
        <v>812</v>
      </c>
      <c r="D1" s="170" t="s">
        <v>813</v>
      </c>
      <c r="E1" s="170" t="s">
        <v>814</v>
      </c>
      <c r="F1" s="170" t="s">
        <v>815</v>
      </c>
      <c r="G1" s="170" t="s">
        <v>816</v>
      </c>
      <c r="H1" s="170" t="s">
        <v>817</v>
      </c>
      <c r="I1" s="170" t="s">
        <v>818</v>
      </c>
      <c r="J1" s="170" t="s">
        <v>819</v>
      </c>
    </row>
    <row r="2" spans="1:10">
      <c r="A2" s="79"/>
      <c r="B2" s="79"/>
      <c r="C2" s="79"/>
      <c r="D2" s="79"/>
      <c r="E2" s="79"/>
      <c r="F2" s="79"/>
      <c r="G2" s="79" t="s">
        <v>820</v>
      </c>
      <c r="H2" s="79"/>
      <c r="I2" s="79" t="s">
        <v>821</v>
      </c>
      <c r="J2" s="79" t="s">
        <v>822</v>
      </c>
    </row>
    <row r="3" spans="1:10">
      <c r="A3" s="79"/>
      <c r="B3" s="79"/>
      <c r="C3" s="79"/>
      <c r="D3" s="79"/>
      <c r="E3" s="79"/>
      <c r="F3" s="79"/>
      <c r="G3" s="79"/>
      <c r="H3" s="79"/>
      <c r="I3" s="79"/>
      <c r="J3" s="79"/>
    </row>
    <row r="4" spans="1:10">
      <c r="A4" s="79"/>
      <c r="B4" s="79"/>
      <c r="C4" s="79"/>
      <c r="D4" s="79"/>
      <c r="E4" s="79"/>
      <c r="F4" s="79"/>
      <c r="G4" s="79"/>
      <c r="H4" s="79"/>
      <c r="I4" s="79"/>
      <c r="J4" s="79"/>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22"/>
  <sheetViews>
    <sheetView topLeftCell="B1" workbookViewId="0">
      <selection activeCell="F3" sqref="F3"/>
    </sheetView>
  </sheetViews>
  <sheetFormatPr defaultRowHeight="13.2"/>
  <cols>
    <col min="1" max="1" width="11.88671875" style="206" customWidth="1"/>
    <col min="2" max="2" width="37" style="207" customWidth="1"/>
    <col min="3" max="3" width="47" style="207" customWidth="1"/>
    <col min="4" max="4" width="46.33203125" style="208" customWidth="1"/>
    <col min="5" max="5" width="12.44140625" style="209" customWidth="1"/>
    <col min="6" max="6" width="27.5546875" style="209" customWidth="1"/>
    <col min="7" max="256" width="9.109375" style="3"/>
    <col min="257" max="257" width="11.88671875" style="3" customWidth="1"/>
    <col min="258" max="258" width="37" style="3" customWidth="1"/>
    <col min="259" max="259" width="47" style="3" customWidth="1"/>
    <col min="260" max="260" width="46.33203125" style="3" customWidth="1"/>
    <col min="261" max="261" width="12.44140625" style="3" customWidth="1"/>
    <col min="262" max="262" width="27.5546875" style="3" customWidth="1"/>
    <col min="263" max="512" width="9.109375" style="3"/>
    <col min="513" max="513" width="11.88671875" style="3" customWidth="1"/>
    <col min="514" max="514" width="37" style="3" customWidth="1"/>
    <col min="515" max="515" width="47" style="3" customWidth="1"/>
    <col min="516" max="516" width="46.33203125" style="3" customWidth="1"/>
    <col min="517" max="517" width="12.44140625" style="3" customWidth="1"/>
    <col min="518" max="518" width="27.5546875" style="3" customWidth="1"/>
    <col min="519" max="768" width="9.109375" style="3"/>
    <col min="769" max="769" width="11.88671875" style="3" customWidth="1"/>
    <col min="770" max="770" width="37" style="3" customWidth="1"/>
    <col min="771" max="771" width="47" style="3" customWidth="1"/>
    <col min="772" max="772" width="46.33203125" style="3" customWidth="1"/>
    <col min="773" max="773" width="12.44140625" style="3" customWidth="1"/>
    <col min="774" max="774" width="27.5546875" style="3" customWidth="1"/>
    <col min="775" max="1024" width="9.109375" style="3"/>
    <col min="1025" max="1025" width="11.88671875" style="3" customWidth="1"/>
    <col min="1026" max="1026" width="37" style="3" customWidth="1"/>
    <col min="1027" max="1027" width="47" style="3" customWidth="1"/>
    <col min="1028" max="1028" width="46.33203125" style="3" customWidth="1"/>
    <col min="1029" max="1029" width="12.44140625" style="3" customWidth="1"/>
    <col min="1030" max="1030" width="27.5546875" style="3" customWidth="1"/>
    <col min="1031" max="1280" width="9.109375" style="3"/>
    <col min="1281" max="1281" width="11.88671875" style="3" customWidth="1"/>
    <col min="1282" max="1282" width="37" style="3" customWidth="1"/>
    <col min="1283" max="1283" width="47" style="3" customWidth="1"/>
    <col min="1284" max="1284" width="46.33203125" style="3" customWidth="1"/>
    <col min="1285" max="1285" width="12.44140625" style="3" customWidth="1"/>
    <col min="1286" max="1286" width="27.5546875" style="3" customWidth="1"/>
    <col min="1287" max="1536" width="9.109375" style="3"/>
    <col min="1537" max="1537" width="11.88671875" style="3" customWidth="1"/>
    <col min="1538" max="1538" width="37" style="3" customWidth="1"/>
    <col min="1539" max="1539" width="47" style="3" customWidth="1"/>
    <col min="1540" max="1540" width="46.33203125" style="3" customWidth="1"/>
    <col min="1541" max="1541" width="12.44140625" style="3" customWidth="1"/>
    <col min="1542" max="1542" width="27.5546875" style="3" customWidth="1"/>
    <col min="1543" max="1792" width="9.109375" style="3"/>
    <col min="1793" max="1793" width="11.88671875" style="3" customWidth="1"/>
    <col min="1794" max="1794" width="37" style="3" customWidth="1"/>
    <col min="1795" max="1795" width="47" style="3" customWidth="1"/>
    <col min="1796" max="1796" width="46.33203125" style="3" customWidth="1"/>
    <col min="1797" max="1797" width="12.44140625" style="3" customWidth="1"/>
    <col min="1798" max="1798" width="27.5546875" style="3" customWidth="1"/>
    <col min="1799" max="2048" width="9.109375" style="3"/>
    <col min="2049" max="2049" width="11.88671875" style="3" customWidth="1"/>
    <col min="2050" max="2050" width="37" style="3" customWidth="1"/>
    <col min="2051" max="2051" width="47" style="3" customWidth="1"/>
    <col min="2052" max="2052" width="46.33203125" style="3" customWidth="1"/>
    <col min="2053" max="2053" width="12.44140625" style="3" customWidth="1"/>
    <col min="2054" max="2054" width="27.5546875" style="3" customWidth="1"/>
    <col min="2055" max="2304" width="9.109375" style="3"/>
    <col min="2305" max="2305" width="11.88671875" style="3" customWidth="1"/>
    <col min="2306" max="2306" width="37" style="3" customWidth="1"/>
    <col min="2307" max="2307" width="47" style="3" customWidth="1"/>
    <col min="2308" max="2308" width="46.33203125" style="3" customWidth="1"/>
    <col min="2309" max="2309" width="12.44140625" style="3" customWidth="1"/>
    <col min="2310" max="2310" width="27.5546875" style="3" customWidth="1"/>
    <col min="2311" max="2560" width="9.109375" style="3"/>
    <col min="2561" max="2561" width="11.88671875" style="3" customWidth="1"/>
    <col min="2562" max="2562" width="37" style="3" customWidth="1"/>
    <col min="2563" max="2563" width="47" style="3" customWidth="1"/>
    <col min="2564" max="2564" width="46.33203125" style="3" customWidth="1"/>
    <col min="2565" max="2565" width="12.44140625" style="3" customWidth="1"/>
    <col min="2566" max="2566" width="27.5546875" style="3" customWidth="1"/>
    <col min="2567" max="2816" width="9.109375" style="3"/>
    <col min="2817" max="2817" width="11.88671875" style="3" customWidth="1"/>
    <col min="2818" max="2818" width="37" style="3" customWidth="1"/>
    <col min="2819" max="2819" width="47" style="3" customWidth="1"/>
    <col min="2820" max="2820" width="46.33203125" style="3" customWidth="1"/>
    <col min="2821" max="2821" width="12.44140625" style="3" customWidth="1"/>
    <col min="2822" max="2822" width="27.5546875" style="3" customWidth="1"/>
    <col min="2823" max="3072" width="9.109375" style="3"/>
    <col min="3073" max="3073" width="11.88671875" style="3" customWidth="1"/>
    <col min="3074" max="3074" width="37" style="3" customWidth="1"/>
    <col min="3075" max="3075" width="47" style="3" customWidth="1"/>
    <col min="3076" max="3076" width="46.33203125" style="3" customWidth="1"/>
    <col min="3077" max="3077" width="12.44140625" style="3" customWidth="1"/>
    <col min="3078" max="3078" width="27.5546875" style="3" customWidth="1"/>
    <col min="3079" max="3328" width="9.109375" style="3"/>
    <col min="3329" max="3329" width="11.88671875" style="3" customWidth="1"/>
    <col min="3330" max="3330" width="37" style="3" customWidth="1"/>
    <col min="3331" max="3331" width="47" style="3" customWidth="1"/>
    <col min="3332" max="3332" width="46.33203125" style="3" customWidth="1"/>
    <col min="3333" max="3333" width="12.44140625" style="3" customWidth="1"/>
    <col min="3334" max="3334" width="27.5546875" style="3" customWidth="1"/>
    <col min="3335" max="3584" width="9.109375" style="3"/>
    <col min="3585" max="3585" width="11.88671875" style="3" customWidth="1"/>
    <col min="3586" max="3586" width="37" style="3" customWidth="1"/>
    <col min="3587" max="3587" width="47" style="3" customWidth="1"/>
    <col min="3588" max="3588" width="46.33203125" style="3" customWidth="1"/>
    <col min="3589" max="3589" width="12.44140625" style="3" customWidth="1"/>
    <col min="3590" max="3590" width="27.5546875" style="3" customWidth="1"/>
    <col min="3591" max="3840" width="9.109375" style="3"/>
    <col min="3841" max="3841" width="11.88671875" style="3" customWidth="1"/>
    <col min="3842" max="3842" width="37" style="3" customWidth="1"/>
    <col min="3843" max="3843" width="47" style="3" customWidth="1"/>
    <col min="3844" max="3844" width="46.33203125" style="3" customWidth="1"/>
    <col min="3845" max="3845" width="12.44140625" style="3" customWidth="1"/>
    <col min="3846" max="3846" width="27.5546875" style="3" customWidth="1"/>
    <col min="3847" max="4096" width="9.109375" style="3"/>
    <col min="4097" max="4097" width="11.88671875" style="3" customWidth="1"/>
    <col min="4098" max="4098" width="37" style="3" customWidth="1"/>
    <col min="4099" max="4099" width="47" style="3" customWidth="1"/>
    <col min="4100" max="4100" width="46.33203125" style="3" customWidth="1"/>
    <col min="4101" max="4101" width="12.44140625" style="3" customWidth="1"/>
    <col min="4102" max="4102" width="27.5546875" style="3" customWidth="1"/>
    <col min="4103" max="4352" width="9.109375" style="3"/>
    <col min="4353" max="4353" width="11.88671875" style="3" customWidth="1"/>
    <col min="4354" max="4354" width="37" style="3" customWidth="1"/>
    <col min="4355" max="4355" width="47" style="3" customWidth="1"/>
    <col min="4356" max="4356" width="46.33203125" style="3" customWidth="1"/>
    <col min="4357" max="4357" width="12.44140625" style="3" customWidth="1"/>
    <col min="4358" max="4358" width="27.5546875" style="3" customWidth="1"/>
    <col min="4359" max="4608" width="9.109375" style="3"/>
    <col min="4609" max="4609" width="11.88671875" style="3" customWidth="1"/>
    <col min="4610" max="4610" width="37" style="3" customWidth="1"/>
    <col min="4611" max="4611" width="47" style="3" customWidth="1"/>
    <col min="4612" max="4612" width="46.33203125" style="3" customWidth="1"/>
    <col min="4613" max="4613" width="12.44140625" style="3" customWidth="1"/>
    <col min="4614" max="4614" width="27.5546875" style="3" customWidth="1"/>
    <col min="4615" max="4864" width="9.109375" style="3"/>
    <col min="4865" max="4865" width="11.88671875" style="3" customWidth="1"/>
    <col min="4866" max="4866" width="37" style="3" customWidth="1"/>
    <col min="4867" max="4867" width="47" style="3" customWidth="1"/>
    <col min="4868" max="4868" width="46.33203125" style="3" customWidth="1"/>
    <col min="4869" max="4869" width="12.44140625" style="3" customWidth="1"/>
    <col min="4870" max="4870" width="27.5546875" style="3" customWidth="1"/>
    <col min="4871" max="5120" width="9.109375" style="3"/>
    <col min="5121" max="5121" width="11.88671875" style="3" customWidth="1"/>
    <col min="5122" max="5122" width="37" style="3" customWidth="1"/>
    <col min="5123" max="5123" width="47" style="3" customWidth="1"/>
    <col min="5124" max="5124" width="46.33203125" style="3" customWidth="1"/>
    <col min="5125" max="5125" width="12.44140625" style="3" customWidth="1"/>
    <col min="5126" max="5126" width="27.5546875" style="3" customWidth="1"/>
    <col min="5127" max="5376" width="9.109375" style="3"/>
    <col min="5377" max="5377" width="11.88671875" style="3" customWidth="1"/>
    <col min="5378" max="5378" width="37" style="3" customWidth="1"/>
    <col min="5379" max="5379" width="47" style="3" customWidth="1"/>
    <col min="5380" max="5380" width="46.33203125" style="3" customWidth="1"/>
    <col min="5381" max="5381" width="12.44140625" style="3" customWidth="1"/>
    <col min="5382" max="5382" width="27.5546875" style="3" customWidth="1"/>
    <col min="5383" max="5632" width="9.109375" style="3"/>
    <col min="5633" max="5633" width="11.88671875" style="3" customWidth="1"/>
    <col min="5634" max="5634" width="37" style="3" customWidth="1"/>
    <col min="5635" max="5635" width="47" style="3" customWidth="1"/>
    <col min="5636" max="5636" width="46.33203125" style="3" customWidth="1"/>
    <col min="5637" max="5637" width="12.44140625" style="3" customWidth="1"/>
    <col min="5638" max="5638" width="27.5546875" style="3" customWidth="1"/>
    <col min="5639" max="5888" width="9.109375" style="3"/>
    <col min="5889" max="5889" width="11.88671875" style="3" customWidth="1"/>
    <col min="5890" max="5890" width="37" style="3" customWidth="1"/>
    <col min="5891" max="5891" width="47" style="3" customWidth="1"/>
    <col min="5892" max="5892" width="46.33203125" style="3" customWidth="1"/>
    <col min="5893" max="5893" width="12.44140625" style="3" customWidth="1"/>
    <col min="5894" max="5894" width="27.5546875" style="3" customWidth="1"/>
    <col min="5895" max="6144" width="9.109375" style="3"/>
    <col min="6145" max="6145" width="11.88671875" style="3" customWidth="1"/>
    <col min="6146" max="6146" width="37" style="3" customWidth="1"/>
    <col min="6147" max="6147" width="47" style="3" customWidth="1"/>
    <col min="6148" max="6148" width="46.33203125" style="3" customWidth="1"/>
    <col min="6149" max="6149" width="12.44140625" style="3" customWidth="1"/>
    <col min="6150" max="6150" width="27.5546875" style="3" customWidth="1"/>
    <col min="6151" max="6400" width="9.109375" style="3"/>
    <col min="6401" max="6401" width="11.88671875" style="3" customWidth="1"/>
    <col min="6402" max="6402" width="37" style="3" customWidth="1"/>
    <col min="6403" max="6403" width="47" style="3" customWidth="1"/>
    <col min="6404" max="6404" width="46.33203125" style="3" customWidth="1"/>
    <col min="6405" max="6405" width="12.44140625" style="3" customWidth="1"/>
    <col min="6406" max="6406" width="27.5546875" style="3" customWidth="1"/>
    <col min="6407" max="6656" width="9.109375" style="3"/>
    <col min="6657" max="6657" width="11.88671875" style="3" customWidth="1"/>
    <col min="6658" max="6658" width="37" style="3" customWidth="1"/>
    <col min="6659" max="6659" width="47" style="3" customWidth="1"/>
    <col min="6660" max="6660" width="46.33203125" style="3" customWidth="1"/>
    <col min="6661" max="6661" width="12.44140625" style="3" customWidth="1"/>
    <col min="6662" max="6662" width="27.5546875" style="3" customWidth="1"/>
    <col min="6663" max="6912" width="9.109375" style="3"/>
    <col min="6913" max="6913" width="11.88671875" style="3" customWidth="1"/>
    <col min="6914" max="6914" width="37" style="3" customWidth="1"/>
    <col min="6915" max="6915" width="47" style="3" customWidth="1"/>
    <col min="6916" max="6916" width="46.33203125" style="3" customWidth="1"/>
    <col min="6917" max="6917" width="12.44140625" style="3" customWidth="1"/>
    <col min="6918" max="6918" width="27.5546875" style="3" customWidth="1"/>
    <col min="6919" max="7168" width="9.109375" style="3"/>
    <col min="7169" max="7169" width="11.88671875" style="3" customWidth="1"/>
    <col min="7170" max="7170" width="37" style="3" customWidth="1"/>
    <col min="7171" max="7171" width="47" style="3" customWidth="1"/>
    <col min="7172" max="7172" width="46.33203125" style="3" customWidth="1"/>
    <col min="7173" max="7173" width="12.44140625" style="3" customWidth="1"/>
    <col min="7174" max="7174" width="27.5546875" style="3" customWidth="1"/>
    <col min="7175" max="7424" width="9.109375" style="3"/>
    <col min="7425" max="7425" width="11.88671875" style="3" customWidth="1"/>
    <col min="7426" max="7426" width="37" style="3" customWidth="1"/>
    <col min="7427" max="7427" width="47" style="3" customWidth="1"/>
    <col min="7428" max="7428" width="46.33203125" style="3" customWidth="1"/>
    <col min="7429" max="7429" width="12.44140625" style="3" customWidth="1"/>
    <col min="7430" max="7430" width="27.5546875" style="3" customWidth="1"/>
    <col min="7431" max="7680" width="9.109375" style="3"/>
    <col min="7681" max="7681" width="11.88671875" style="3" customWidth="1"/>
    <col min="7682" max="7682" width="37" style="3" customWidth="1"/>
    <col min="7683" max="7683" width="47" style="3" customWidth="1"/>
    <col min="7684" max="7684" width="46.33203125" style="3" customWidth="1"/>
    <col min="7685" max="7685" width="12.44140625" style="3" customWidth="1"/>
    <col min="7686" max="7686" width="27.5546875" style="3" customWidth="1"/>
    <col min="7687" max="7936" width="9.109375" style="3"/>
    <col min="7937" max="7937" width="11.88671875" style="3" customWidth="1"/>
    <col min="7938" max="7938" width="37" style="3" customWidth="1"/>
    <col min="7939" max="7939" width="47" style="3" customWidth="1"/>
    <col min="7940" max="7940" width="46.33203125" style="3" customWidth="1"/>
    <col min="7941" max="7941" width="12.44140625" style="3" customWidth="1"/>
    <col min="7942" max="7942" width="27.5546875" style="3" customWidth="1"/>
    <col min="7943" max="8192" width="9.109375" style="3"/>
    <col min="8193" max="8193" width="11.88671875" style="3" customWidth="1"/>
    <col min="8194" max="8194" width="37" style="3" customWidth="1"/>
    <col min="8195" max="8195" width="47" style="3" customWidth="1"/>
    <col min="8196" max="8196" width="46.33203125" style="3" customWidth="1"/>
    <col min="8197" max="8197" width="12.44140625" style="3" customWidth="1"/>
    <col min="8198" max="8198" width="27.5546875" style="3" customWidth="1"/>
    <col min="8199" max="8448" width="9.109375" style="3"/>
    <col min="8449" max="8449" width="11.88671875" style="3" customWidth="1"/>
    <col min="8450" max="8450" width="37" style="3" customWidth="1"/>
    <col min="8451" max="8451" width="47" style="3" customWidth="1"/>
    <col min="8452" max="8452" width="46.33203125" style="3" customWidth="1"/>
    <col min="8453" max="8453" width="12.44140625" style="3" customWidth="1"/>
    <col min="8454" max="8454" width="27.5546875" style="3" customWidth="1"/>
    <col min="8455" max="8704" width="9.109375" style="3"/>
    <col min="8705" max="8705" width="11.88671875" style="3" customWidth="1"/>
    <col min="8706" max="8706" width="37" style="3" customWidth="1"/>
    <col min="8707" max="8707" width="47" style="3" customWidth="1"/>
    <col min="8708" max="8708" width="46.33203125" style="3" customWidth="1"/>
    <col min="8709" max="8709" width="12.44140625" style="3" customWidth="1"/>
    <col min="8710" max="8710" width="27.5546875" style="3" customWidth="1"/>
    <col min="8711" max="8960" width="9.109375" style="3"/>
    <col min="8961" max="8961" width="11.88671875" style="3" customWidth="1"/>
    <col min="8962" max="8962" width="37" style="3" customWidth="1"/>
    <col min="8963" max="8963" width="47" style="3" customWidth="1"/>
    <col min="8964" max="8964" width="46.33203125" style="3" customWidth="1"/>
    <col min="8965" max="8965" width="12.44140625" style="3" customWidth="1"/>
    <col min="8966" max="8966" width="27.5546875" style="3" customWidth="1"/>
    <col min="8967" max="9216" width="9.109375" style="3"/>
    <col min="9217" max="9217" width="11.88671875" style="3" customWidth="1"/>
    <col min="9218" max="9218" width="37" style="3" customWidth="1"/>
    <col min="9219" max="9219" width="47" style="3" customWidth="1"/>
    <col min="9220" max="9220" width="46.33203125" style="3" customWidth="1"/>
    <col min="9221" max="9221" width="12.44140625" style="3" customWidth="1"/>
    <col min="9222" max="9222" width="27.5546875" style="3" customWidth="1"/>
    <col min="9223" max="9472" width="9.109375" style="3"/>
    <col min="9473" max="9473" width="11.88671875" style="3" customWidth="1"/>
    <col min="9474" max="9474" width="37" style="3" customWidth="1"/>
    <col min="9475" max="9475" width="47" style="3" customWidth="1"/>
    <col min="9476" max="9476" width="46.33203125" style="3" customWidth="1"/>
    <col min="9477" max="9477" width="12.44140625" style="3" customWidth="1"/>
    <col min="9478" max="9478" width="27.5546875" style="3" customWidth="1"/>
    <col min="9479" max="9728" width="9.109375" style="3"/>
    <col min="9729" max="9729" width="11.88671875" style="3" customWidth="1"/>
    <col min="9730" max="9730" width="37" style="3" customWidth="1"/>
    <col min="9731" max="9731" width="47" style="3" customWidth="1"/>
    <col min="9732" max="9732" width="46.33203125" style="3" customWidth="1"/>
    <col min="9733" max="9733" width="12.44140625" style="3" customWidth="1"/>
    <col min="9734" max="9734" width="27.5546875" style="3" customWidth="1"/>
    <col min="9735" max="9984" width="9.109375" style="3"/>
    <col min="9985" max="9985" width="11.88671875" style="3" customWidth="1"/>
    <col min="9986" max="9986" width="37" style="3" customWidth="1"/>
    <col min="9987" max="9987" width="47" style="3" customWidth="1"/>
    <col min="9988" max="9988" width="46.33203125" style="3" customWidth="1"/>
    <col min="9989" max="9989" width="12.44140625" style="3" customWidth="1"/>
    <col min="9990" max="9990" width="27.5546875" style="3" customWidth="1"/>
    <col min="9991" max="10240" width="9.109375" style="3"/>
    <col min="10241" max="10241" width="11.88671875" style="3" customWidth="1"/>
    <col min="10242" max="10242" width="37" style="3" customWidth="1"/>
    <col min="10243" max="10243" width="47" style="3" customWidth="1"/>
    <col min="10244" max="10244" width="46.33203125" style="3" customWidth="1"/>
    <col min="10245" max="10245" width="12.44140625" style="3" customWidth="1"/>
    <col min="10246" max="10246" width="27.5546875" style="3" customWidth="1"/>
    <col min="10247" max="10496" width="9.109375" style="3"/>
    <col min="10497" max="10497" width="11.88671875" style="3" customWidth="1"/>
    <col min="10498" max="10498" width="37" style="3" customWidth="1"/>
    <col min="10499" max="10499" width="47" style="3" customWidth="1"/>
    <col min="10500" max="10500" width="46.33203125" style="3" customWidth="1"/>
    <col min="10501" max="10501" width="12.44140625" style="3" customWidth="1"/>
    <col min="10502" max="10502" width="27.5546875" style="3" customWidth="1"/>
    <col min="10503" max="10752" width="9.109375" style="3"/>
    <col min="10753" max="10753" width="11.88671875" style="3" customWidth="1"/>
    <col min="10754" max="10754" width="37" style="3" customWidth="1"/>
    <col min="10755" max="10755" width="47" style="3" customWidth="1"/>
    <col min="10756" max="10756" width="46.33203125" style="3" customWidth="1"/>
    <col min="10757" max="10757" width="12.44140625" style="3" customWidth="1"/>
    <col min="10758" max="10758" width="27.5546875" style="3" customWidth="1"/>
    <col min="10759" max="11008" width="9.109375" style="3"/>
    <col min="11009" max="11009" width="11.88671875" style="3" customWidth="1"/>
    <col min="11010" max="11010" width="37" style="3" customWidth="1"/>
    <col min="11011" max="11011" width="47" style="3" customWidth="1"/>
    <col min="11012" max="11012" width="46.33203125" style="3" customWidth="1"/>
    <col min="11013" max="11013" width="12.44140625" style="3" customWidth="1"/>
    <col min="11014" max="11014" width="27.5546875" style="3" customWidth="1"/>
    <col min="11015" max="11264" width="9.109375" style="3"/>
    <col min="11265" max="11265" width="11.88671875" style="3" customWidth="1"/>
    <col min="11266" max="11266" width="37" style="3" customWidth="1"/>
    <col min="11267" max="11267" width="47" style="3" customWidth="1"/>
    <col min="11268" max="11268" width="46.33203125" style="3" customWidth="1"/>
    <col min="11269" max="11269" width="12.44140625" style="3" customWidth="1"/>
    <col min="11270" max="11270" width="27.5546875" style="3" customWidth="1"/>
    <col min="11271" max="11520" width="9.109375" style="3"/>
    <col min="11521" max="11521" width="11.88671875" style="3" customWidth="1"/>
    <col min="11522" max="11522" width="37" style="3" customWidth="1"/>
    <col min="11523" max="11523" width="47" style="3" customWidth="1"/>
    <col min="11524" max="11524" width="46.33203125" style="3" customWidth="1"/>
    <col min="11525" max="11525" width="12.44140625" style="3" customWidth="1"/>
    <col min="11526" max="11526" width="27.5546875" style="3" customWidth="1"/>
    <col min="11527" max="11776" width="9.109375" style="3"/>
    <col min="11777" max="11777" width="11.88671875" style="3" customWidth="1"/>
    <col min="11778" max="11778" width="37" style="3" customWidth="1"/>
    <col min="11779" max="11779" width="47" style="3" customWidth="1"/>
    <col min="11780" max="11780" width="46.33203125" style="3" customWidth="1"/>
    <col min="11781" max="11781" width="12.44140625" style="3" customWidth="1"/>
    <col min="11782" max="11782" width="27.5546875" style="3" customWidth="1"/>
    <col min="11783" max="12032" width="9.109375" style="3"/>
    <col min="12033" max="12033" width="11.88671875" style="3" customWidth="1"/>
    <col min="12034" max="12034" width="37" style="3" customWidth="1"/>
    <col min="12035" max="12035" width="47" style="3" customWidth="1"/>
    <col min="12036" max="12036" width="46.33203125" style="3" customWidth="1"/>
    <col min="12037" max="12037" width="12.44140625" style="3" customWidth="1"/>
    <col min="12038" max="12038" width="27.5546875" style="3" customWidth="1"/>
    <col min="12039" max="12288" width="9.109375" style="3"/>
    <col min="12289" max="12289" width="11.88671875" style="3" customWidth="1"/>
    <col min="12290" max="12290" width="37" style="3" customWidth="1"/>
    <col min="12291" max="12291" width="47" style="3" customWidth="1"/>
    <col min="12292" max="12292" width="46.33203125" style="3" customWidth="1"/>
    <col min="12293" max="12293" width="12.44140625" style="3" customWidth="1"/>
    <col min="12294" max="12294" width="27.5546875" style="3" customWidth="1"/>
    <col min="12295" max="12544" width="9.109375" style="3"/>
    <col min="12545" max="12545" width="11.88671875" style="3" customWidth="1"/>
    <col min="12546" max="12546" width="37" style="3" customWidth="1"/>
    <col min="12547" max="12547" width="47" style="3" customWidth="1"/>
    <col min="12548" max="12548" width="46.33203125" style="3" customWidth="1"/>
    <col min="12549" max="12549" width="12.44140625" style="3" customWidth="1"/>
    <col min="12550" max="12550" width="27.5546875" style="3" customWidth="1"/>
    <col min="12551" max="12800" width="9.109375" style="3"/>
    <col min="12801" max="12801" width="11.88671875" style="3" customWidth="1"/>
    <col min="12802" max="12802" width="37" style="3" customWidth="1"/>
    <col min="12803" max="12803" width="47" style="3" customWidth="1"/>
    <col min="12804" max="12804" width="46.33203125" style="3" customWidth="1"/>
    <col min="12805" max="12805" width="12.44140625" style="3" customWidth="1"/>
    <col min="12806" max="12806" width="27.5546875" style="3" customWidth="1"/>
    <col min="12807" max="13056" width="9.109375" style="3"/>
    <col min="13057" max="13057" width="11.88671875" style="3" customWidth="1"/>
    <col min="13058" max="13058" width="37" style="3" customWidth="1"/>
    <col min="13059" max="13059" width="47" style="3" customWidth="1"/>
    <col min="13060" max="13060" width="46.33203125" style="3" customWidth="1"/>
    <col min="13061" max="13061" width="12.44140625" style="3" customWidth="1"/>
    <col min="13062" max="13062" width="27.5546875" style="3" customWidth="1"/>
    <col min="13063" max="13312" width="9.109375" style="3"/>
    <col min="13313" max="13313" width="11.88671875" style="3" customWidth="1"/>
    <col min="13314" max="13314" width="37" style="3" customWidth="1"/>
    <col min="13315" max="13315" width="47" style="3" customWidth="1"/>
    <col min="13316" max="13316" width="46.33203125" style="3" customWidth="1"/>
    <col min="13317" max="13317" width="12.44140625" style="3" customWidth="1"/>
    <col min="13318" max="13318" width="27.5546875" style="3" customWidth="1"/>
    <col min="13319" max="13568" width="9.109375" style="3"/>
    <col min="13569" max="13569" width="11.88671875" style="3" customWidth="1"/>
    <col min="13570" max="13570" width="37" style="3" customWidth="1"/>
    <col min="13571" max="13571" width="47" style="3" customWidth="1"/>
    <col min="13572" max="13572" width="46.33203125" style="3" customWidth="1"/>
    <col min="13573" max="13573" width="12.44140625" style="3" customWidth="1"/>
    <col min="13574" max="13574" width="27.5546875" style="3" customWidth="1"/>
    <col min="13575" max="13824" width="9.109375" style="3"/>
    <col min="13825" max="13825" width="11.88671875" style="3" customWidth="1"/>
    <col min="13826" max="13826" width="37" style="3" customWidth="1"/>
    <col min="13827" max="13827" width="47" style="3" customWidth="1"/>
    <col min="13828" max="13828" width="46.33203125" style="3" customWidth="1"/>
    <col min="13829" max="13829" width="12.44140625" style="3" customWidth="1"/>
    <col min="13830" max="13830" width="27.5546875" style="3" customWidth="1"/>
    <col min="13831" max="14080" width="9.109375" style="3"/>
    <col min="14081" max="14081" width="11.88671875" style="3" customWidth="1"/>
    <col min="14082" max="14082" width="37" style="3" customWidth="1"/>
    <col min="14083" max="14083" width="47" style="3" customWidth="1"/>
    <col min="14084" max="14084" width="46.33203125" style="3" customWidth="1"/>
    <col min="14085" max="14085" width="12.44140625" style="3" customWidth="1"/>
    <col min="14086" max="14086" width="27.5546875" style="3" customWidth="1"/>
    <col min="14087" max="14336" width="9.109375" style="3"/>
    <col min="14337" max="14337" width="11.88671875" style="3" customWidth="1"/>
    <col min="14338" max="14338" width="37" style="3" customWidth="1"/>
    <col min="14339" max="14339" width="47" style="3" customWidth="1"/>
    <col min="14340" max="14340" width="46.33203125" style="3" customWidth="1"/>
    <col min="14341" max="14341" width="12.44140625" style="3" customWidth="1"/>
    <col min="14342" max="14342" width="27.5546875" style="3" customWidth="1"/>
    <col min="14343" max="14592" width="9.109375" style="3"/>
    <col min="14593" max="14593" width="11.88671875" style="3" customWidth="1"/>
    <col min="14594" max="14594" width="37" style="3" customWidth="1"/>
    <col min="14595" max="14595" width="47" style="3" customWidth="1"/>
    <col min="14596" max="14596" width="46.33203125" style="3" customWidth="1"/>
    <col min="14597" max="14597" width="12.44140625" style="3" customWidth="1"/>
    <col min="14598" max="14598" width="27.5546875" style="3" customWidth="1"/>
    <col min="14599" max="14848" width="9.109375" style="3"/>
    <col min="14849" max="14849" width="11.88671875" style="3" customWidth="1"/>
    <col min="14850" max="14850" width="37" style="3" customWidth="1"/>
    <col min="14851" max="14851" width="47" style="3" customWidth="1"/>
    <col min="14852" max="14852" width="46.33203125" style="3" customWidth="1"/>
    <col min="14853" max="14853" width="12.44140625" style="3" customWidth="1"/>
    <col min="14854" max="14854" width="27.5546875" style="3" customWidth="1"/>
    <col min="14855" max="15104" width="9.109375" style="3"/>
    <col min="15105" max="15105" width="11.88671875" style="3" customWidth="1"/>
    <col min="15106" max="15106" width="37" style="3" customWidth="1"/>
    <col min="15107" max="15107" width="47" style="3" customWidth="1"/>
    <col min="15108" max="15108" width="46.33203125" style="3" customWidth="1"/>
    <col min="15109" max="15109" width="12.44140625" style="3" customWidth="1"/>
    <col min="15110" max="15110" width="27.5546875" style="3" customWidth="1"/>
    <col min="15111" max="15360" width="9.109375" style="3"/>
    <col min="15361" max="15361" width="11.88671875" style="3" customWidth="1"/>
    <col min="15362" max="15362" width="37" style="3" customWidth="1"/>
    <col min="15363" max="15363" width="47" style="3" customWidth="1"/>
    <col min="15364" max="15364" width="46.33203125" style="3" customWidth="1"/>
    <col min="15365" max="15365" width="12.44140625" style="3" customWidth="1"/>
    <col min="15366" max="15366" width="27.5546875" style="3" customWidth="1"/>
    <col min="15367" max="15616" width="9.109375" style="3"/>
    <col min="15617" max="15617" width="11.88671875" style="3" customWidth="1"/>
    <col min="15618" max="15618" width="37" style="3" customWidth="1"/>
    <col min="15619" max="15619" width="47" style="3" customWidth="1"/>
    <col min="15620" max="15620" width="46.33203125" style="3" customWidth="1"/>
    <col min="15621" max="15621" width="12.44140625" style="3" customWidth="1"/>
    <col min="15622" max="15622" width="27.5546875" style="3" customWidth="1"/>
    <col min="15623" max="15872" width="9.109375" style="3"/>
    <col min="15873" max="15873" width="11.88671875" style="3" customWidth="1"/>
    <col min="15874" max="15874" width="37" style="3" customWidth="1"/>
    <col min="15875" max="15875" width="47" style="3" customWidth="1"/>
    <col min="15876" max="15876" width="46.33203125" style="3" customWidth="1"/>
    <col min="15877" max="15877" width="12.44140625" style="3" customWidth="1"/>
    <col min="15878" max="15878" width="27.5546875" style="3" customWidth="1"/>
    <col min="15879" max="16128" width="9.109375" style="3"/>
    <col min="16129" max="16129" width="11.88671875" style="3" customWidth="1"/>
    <col min="16130" max="16130" width="37" style="3" customWidth="1"/>
    <col min="16131" max="16131" width="47" style="3" customWidth="1"/>
    <col min="16132" max="16132" width="46.33203125" style="3" customWidth="1"/>
    <col min="16133" max="16133" width="12.44140625" style="3" customWidth="1"/>
    <col min="16134" max="16134" width="27.5546875" style="3" customWidth="1"/>
    <col min="16135" max="16384" width="9.109375" style="3"/>
  </cols>
  <sheetData>
    <row r="1" spans="1:13" ht="17.399999999999999">
      <c r="A1" s="337" t="s">
        <v>823</v>
      </c>
      <c r="B1" s="337"/>
      <c r="C1" s="337"/>
      <c r="D1" s="337"/>
      <c r="E1" s="337"/>
      <c r="F1" s="3"/>
    </row>
    <row r="2" spans="1:13" ht="14.4">
      <c r="A2" s="338" t="s">
        <v>824</v>
      </c>
      <c r="B2" s="338"/>
      <c r="C2" s="338"/>
      <c r="D2" s="338"/>
      <c r="E2" s="338"/>
      <c r="F2" s="3"/>
      <c r="J2"/>
    </row>
    <row r="3" spans="1:13" s="195" customFormat="1" ht="14.4">
      <c r="A3" s="196"/>
      <c r="C3" s="67" t="s">
        <v>29</v>
      </c>
      <c r="D3" s="59" t="s">
        <v>30</v>
      </c>
      <c r="E3" s="67" t="s">
        <v>37</v>
      </c>
      <c r="F3" s="67" t="s">
        <v>44</v>
      </c>
      <c r="G3" s="67" t="s">
        <v>31</v>
      </c>
      <c r="H3" s="192"/>
      <c r="I3" s="192"/>
      <c r="J3" t="s">
        <v>29</v>
      </c>
      <c r="K3" s="16"/>
      <c r="L3" s="194"/>
      <c r="M3" s="194"/>
    </row>
    <row r="4" spans="1:13" s="195" customFormat="1" ht="14.4">
      <c r="A4" s="196"/>
      <c r="C4" s="6">
        <f>COUNTIF(E10:E62, "Passed")</f>
        <v>6</v>
      </c>
      <c r="D4" s="6">
        <f>COUNTIF(E10:E75,"Failed")</f>
        <v>0</v>
      </c>
      <c r="E4" s="6">
        <f>COUNTIF(E10:E100,"Pending")</f>
        <v>3</v>
      </c>
      <c r="F4" s="6">
        <f>COUNTIF(E10:E80,"Not yet test")</f>
        <v>0</v>
      </c>
      <c r="G4" s="4">
        <f>COUNTA(E10:E100)</f>
        <v>9</v>
      </c>
      <c r="H4" s="192"/>
      <c r="I4" s="192"/>
      <c r="J4" t="s">
        <v>30</v>
      </c>
      <c r="K4" s="16"/>
      <c r="L4" s="194"/>
      <c r="M4" s="194"/>
    </row>
    <row r="5" spans="1:13" s="195" customFormat="1" ht="14.4">
      <c r="A5" s="196"/>
      <c r="B5" s="197"/>
      <c r="C5" s="8"/>
      <c r="D5" s="192"/>
      <c r="E5" s="8"/>
      <c r="F5" s="192"/>
      <c r="G5" s="192"/>
      <c r="H5" s="192"/>
      <c r="I5" s="192"/>
      <c r="J5" t="s">
        <v>37</v>
      </c>
      <c r="K5" s="16"/>
      <c r="L5" s="194"/>
      <c r="M5" s="194"/>
    </row>
    <row r="6" spans="1:13" s="195" customFormat="1" ht="14.4">
      <c r="A6" s="196"/>
      <c r="B6" s="197"/>
      <c r="C6" s="8"/>
      <c r="D6" s="192"/>
      <c r="E6" s="8"/>
      <c r="F6" s="192"/>
      <c r="G6" s="192"/>
      <c r="H6" s="192"/>
      <c r="I6" s="192"/>
      <c r="J6" t="s">
        <v>44</v>
      </c>
      <c r="K6" s="16"/>
      <c r="L6" s="194"/>
      <c r="M6" s="194"/>
    </row>
    <row r="7" spans="1:13" s="195" customFormat="1">
      <c r="A7" s="196"/>
      <c r="B7" s="197"/>
      <c r="C7" s="8"/>
      <c r="D7" s="192"/>
      <c r="E7" s="8"/>
      <c r="F7" s="192"/>
      <c r="G7" s="192"/>
      <c r="H7" s="192"/>
      <c r="I7" s="192"/>
      <c r="J7" s="193"/>
      <c r="K7" s="16"/>
      <c r="L7" s="194"/>
      <c r="M7" s="194"/>
    </row>
    <row r="8" spans="1:13">
      <c r="A8" s="9"/>
      <c r="B8" s="10"/>
      <c r="C8" s="11"/>
      <c r="D8" s="12"/>
      <c r="E8" s="13"/>
      <c r="F8" s="13"/>
    </row>
    <row r="9" spans="1:13" ht="26.4">
      <c r="A9" s="62" t="s">
        <v>825</v>
      </c>
      <c r="B9" s="144" t="s">
        <v>0</v>
      </c>
      <c r="C9" s="144" t="s">
        <v>826</v>
      </c>
      <c r="D9" s="145" t="s">
        <v>827</v>
      </c>
      <c r="E9" s="146" t="s">
        <v>828</v>
      </c>
      <c r="F9" s="63" t="s">
        <v>829</v>
      </c>
    </row>
    <row r="10" spans="1:13" s="198" customFormat="1" ht="14.4">
      <c r="A10" s="346" t="s">
        <v>830</v>
      </c>
      <c r="B10" s="347"/>
      <c r="C10" s="347"/>
      <c r="D10" s="347"/>
      <c r="E10" s="347"/>
      <c r="F10" s="348"/>
    </row>
    <row r="11" spans="1:13" s="205" customFormat="1" ht="92.4">
      <c r="A11" s="199" t="s">
        <v>831</v>
      </c>
      <c r="B11" s="200" t="s">
        <v>832</v>
      </c>
      <c r="C11" s="201" t="s">
        <v>833</v>
      </c>
      <c r="D11" s="202" t="s">
        <v>834</v>
      </c>
      <c r="E11" s="203" t="s">
        <v>29</v>
      </c>
      <c r="F11" s="204"/>
    </row>
    <row r="12" spans="1:13" s="205" customFormat="1" ht="43.2">
      <c r="A12" s="199" t="s">
        <v>835</v>
      </c>
      <c r="B12" s="200" t="s">
        <v>836</v>
      </c>
      <c r="C12" s="201" t="s">
        <v>837</v>
      </c>
      <c r="D12" s="202" t="s">
        <v>838</v>
      </c>
      <c r="E12" s="203" t="s">
        <v>29</v>
      </c>
      <c r="F12" s="204"/>
    </row>
    <row r="13" spans="1:13" s="205" customFormat="1" ht="66">
      <c r="A13" s="199" t="s">
        <v>839</v>
      </c>
      <c r="B13" s="200" t="s">
        <v>840</v>
      </c>
      <c r="C13" s="201" t="s">
        <v>841</v>
      </c>
      <c r="D13" s="202" t="s">
        <v>842</v>
      </c>
      <c r="E13" s="203" t="s">
        <v>29</v>
      </c>
      <c r="F13" s="204"/>
    </row>
    <row r="14" spans="1:13" s="205" customFormat="1" ht="52.8">
      <c r="A14" s="199" t="s">
        <v>843</v>
      </c>
      <c r="B14" s="200" t="s">
        <v>844</v>
      </c>
      <c r="C14" s="201" t="s">
        <v>845</v>
      </c>
      <c r="D14" s="202" t="s">
        <v>846</v>
      </c>
      <c r="E14" s="203" t="s">
        <v>29</v>
      </c>
      <c r="F14" s="204"/>
    </row>
    <row r="15" spans="1:13" s="205" customFormat="1" ht="52.8">
      <c r="A15" s="199" t="s">
        <v>847</v>
      </c>
      <c r="B15" s="200" t="s">
        <v>848</v>
      </c>
      <c r="C15" s="201" t="s">
        <v>849</v>
      </c>
      <c r="D15" s="202" t="s">
        <v>850</v>
      </c>
      <c r="E15" s="203" t="s">
        <v>29</v>
      </c>
      <c r="F15" s="204"/>
    </row>
    <row r="16" spans="1:13" s="205" customFormat="1" ht="52.8">
      <c r="A16" s="199" t="s">
        <v>851</v>
      </c>
      <c r="B16" s="200" t="s">
        <v>852</v>
      </c>
      <c r="C16" s="201" t="s">
        <v>853</v>
      </c>
      <c r="D16" s="202" t="s">
        <v>854</v>
      </c>
      <c r="E16" s="203" t="s">
        <v>29</v>
      </c>
      <c r="F16" s="204"/>
    </row>
    <row r="17" spans="1:6" s="205" customFormat="1" ht="43.2">
      <c r="A17" s="199" t="s">
        <v>855</v>
      </c>
      <c r="B17" s="200" t="s">
        <v>856</v>
      </c>
      <c r="C17" s="201" t="s">
        <v>857</v>
      </c>
      <c r="D17" s="202" t="s">
        <v>858</v>
      </c>
      <c r="E17" s="203" t="s">
        <v>37</v>
      </c>
      <c r="F17" s="204"/>
    </row>
    <row r="18" spans="1:6" s="205" customFormat="1" ht="52.8">
      <c r="A18" s="199" t="s">
        <v>859</v>
      </c>
      <c r="B18" s="200" t="s">
        <v>860</v>
      </c>
      <c r="C18" s="201" t="s">
        <v>861</v>
      </c>
      <c r="D18" s="202" t="s">
        <v>862</v>
      </c>
      <c r="E18" s="203" t="s">
        <v>37</v>
      </c>
      <c r="F18" s="204"/>
    </row>
    <row r="19" spans="1:6" s="205" customFormat="1" ht="43.2">
      <c r="A19" s="199" t="s">
        <v>863</v>
      </c>
      <c r="B19" s="200" t="s">
        <v>864</v>
      </c>
      <c r="C19" s="201" t="s">
        <v>857</v>
      </c>
      <c r="D19" s="202" t="s">
        <v>865</v>
      </c>
      <c r="E19" s="203" t="s">
        <v>37</v>
      </c>
      <c r="F19" s="204"/>
    </row>
    <row r="22" spans="1:6" ht="14.4">
      <c r="B22" s="199"/>
    </row>
  </sheetData>
  <mergeCells count="3">
    <mergeCell ref="A1:E1"/>
    <mergeCell ref="A2:E2"/>
    <mergeCell ref="A10:F10"/>
  </mergeCells>
  <conditionalFormatting sqref="D14:D16">
    <cfRule type="expression" dxfId="63" priority="6" stopIfTrue="1">
      <formula>#REF!="Closed"</formula>
    </cfRule>
  </conditionalFormatting>
  <conditionalFormatting sqref="D11:D13">
    <cfRule type="expression" dxfId="62" priority="5" stopIfTrue="1">
      <formula>#REF!="Closed"</formula>
    </cfRule>
  </conditionalFormatting>
  <conditionalFormatting sqref="D17">
    <cfRule type="expression" dxfId="61" priority="4" stopIfTrue="1">
      <formula>#REF!="Closed"</formula>
    </cfRule>
  </conditionalFormatting>
  <conditionalFormatting sqref="D18">
    <cfRule type="expression" dxfId="60" priority="3" stopIfTrue="1">
      <formula>#REF!="Closed"</formula>
    </cfRule>
  </conditionalFormatting>
  <conditionalFormatting sqref="D19">
    <cfRule type="expression" dxfId="59" priority="2" stopIfTrue="1">
      <formula>#REF!="Closed"</formula>
    </cfRule>
  </conditionalFormatting>
  <conditionalFormatting sqref="J6">
    <cfRule type="cellIs" dxfId="58" priority="1" operator="equal">
      <formula>$S$12</formula>
    </cfRule>
  </conditionalFormatting>
  <dataValidations count="1">
    <dataValidation type="list" allowBlank="1" showInputMessage="1" showErrorMessage="1" sqref="E11:E19 JA11:JA19 SW11:SW19 ACS11:ACS19 AMO11:AMO19 AWK11:AWK19 BGG11:BGG19 BQC11:BQC19 BZY11:BZY19 CJU11:CJU19 CTQ11:CTQ19 DDM11:DDM19 DNI11:DNI19 DXE11:DXE19 EHA11:EHA19 EQW11:EQW19 FAS11:FAS19 FKO11:FKO19 FUK11:FUK19 GEG11:GEG19 GOC11:GOC19 GXY11:GXY19 HHU11:HHU19 HRQ11:HRQ19 IBM11:IBM19 ILI11:ILI19 IVE11:IVE19 JFA11:JFA19 JOW11:JOW19 JYS11:JYS19 KIO11:KIO19 KSK11:KSK19 LCG11:LCG19 LMC11:LMC19 LVY11:LVY19 MFU11:MFU19 MPQ11:MPQ19 MZM11:MZM19 NJI11:NJI19 NTE11:NTE19 ODA11:ODA19 OMW11:OMW19 OWS11:OWS19 PGO11:PGO19 PQK11:PQK19 QAG11:QAG19 QKC11:QKC19 QTY11:QTY19 RDU11:RDU19 RNQ11:RNQ19 RXM11:RXM19 SHI11:SHI19 SRE11:SRE19 TBA11:TBA19 TKW11:TKW19 TUS11:TUS19 UEO11:UEO19 UOK11:UOK19 UYG11:UYG19 VIC11:VIC19 VRY11:VRY19 WBU11:WBU19 WLQ11:WLQ19 WVM11:WVM19 E65547:E65555 JA65547:JA65555 SW65547:SW65555 ACS65547:ACS65555 AMO65547:AMO65555 AWK65547:AWK65555 BGG65547:BGG65555 BQC65547:BQC65555 BZY65547:BZY65555 CJU65547:CJU65555 CTQ65547:CTQ65555 DDM65547:DDM65555 DNI65547:DNI65555 DXE65547:DXE65555 EHA65547:EHA65555 EQW65547:EQW65555 FAS65547:FAS65555 FKO65547:FKO65555 FUK65547:FUK65555 GEG65547:GEG65555 GOC65547:GOC65555 GXY65547:GXY65555 HHU65547:HHU65555 HRQ65547:HRQ65555 IBM65547:IBM65555 ILI65547:ILI65555 IVE65547:IVE65555 JFA65547:JFA65555 JOW65547:JOW65555 JYS65547:JYS65555 KIO65547:KIO65555 KSK65547:KSK65555 LCG65547:LCG65555 LMC65547:LMC65555 LVY65547:LVY65555 MFU65547:MFU65555 MPQ65547:MPQ65555 MZM65547:MZM65555 NJI65547:NJI65555 NTE65547:NTE65555 ODA65547:ODA65555 OMW65547:OMW65555 OWS65547:OWS65555 PGO65547:PGO65555 PQK65547:PQK65555 QAG65547:QAG65555 QKC65547:QKC65555 QTY65547:QTY65555 RDU65547:RDU65555 RNQ65547:RNQ65555 RXM65547:RXM65555 SHI65547:SHI65555 SRE65547:SRE65555 TBA65547:TBA65555 TKW65547:TKW65555 TUS65547:TUS65555 UEO65547:UEO65555 UOK65547:UOK65555 UYG65547:UYG65555 VIC65547:VIC65555 VRY65547:VRY65555 WBU65547:WBU65555 WLQ65547:WLQ65555 WVM65547:WVM65555 E131083:E131091 JA131083:JA131091 SW131083:SW131091 ACS131083:ACS131091 AMO131083:AMO131091 AWK131083:AWK131091 BGG131083:BGG131091 BQC131083:BQC131091 BZY131083:BZY131091 CJU131083:CJU131091 CTQ131083:CTQ131091 DDM131083:DDM131091 DNI131083:DNI131091 DXE131083:DXE131091 EHA131083:EHA131091 EQW131083:EQW131091 FAS131083:FAS131091 FKO131083:FKO131091 FUK131083:FUK131091 GEG131083:GEG131091 GOC131083:GOC131091 GXY131083:GXY131091 HHU131083:HHU131091 HRQ131083:HRQ131091 IBM131083:IBM131091 ILI131083:ILI131091 IVE131083:IVE131091 JFA131083:JFA131091 JOW131083:JOW131091 JYS131083:JYS131091 KIO131083:KIO131091 KSK131083:KSK131091 LCG131083:LCG131091 LMC131083:LMC131091 LVY131083:LVY131091 MFU131083:MFU131091 MPQ131083:MPQ131091 MZM131083:MZM131091 NJI131083:NJI131091 NTE131083:NTE131091 ODA131083:ODA131091 OMW131083:OMW131091 OWS131083:OWS131091 PGO131083:PGO131091 PQK131083:PQK131091 QAG131083:QAG131091 QKC131083:QKC131091 QTY131083:QTY131091 RDU131083:RDU131091 RNQ131083:RNQ131091 RXM131083:RXM131091 SHI131083:SHI131091 SRE131083:SRE131091 TBA131083:TBA131091 TKW131083:TKW131091 TUS131083:TUS131091 UEO131083:UEO131091 UOK131083:UOK131091 UYG131083:UYG131091 VIC131083:VIC131091 VRY131083:VRY131091 WBU131083:WBU131091 WLQ131083:WLQ131091 WVM131083:WVM131091 E196619:E196627 JA196619:JA196627 SW196619:SW196627 ACS196619:ACS196627 AMO196619:AMO196627 AWK196619:AWK196627 BGG196619:BGG196627 BQC196619:BQC196627 BZY196619:BZY196627 CJU196619:CJU196627 CTQ196619:CTQ196627 DDM196619:DDM196627 DNI196619:DNI196627 DXE196619:DXE196627 EHA196619:EHA196627 EQW196619:EQW196627 FAS196619:FAS196627 FKO196619:FKO196627 FUK196619:FUK196627 GEG196619:GEG196627 GOC196619:GOC196627 GXY196619:GXY196627 HHU196619:HHU196627 HRQ196619:HRQ196627 IBM196619:IBM196627 ILI196619:ILI196627 IVE196619:IVE196627 JFA196619:JFA196627 JOW196619:JOW196627 JYS196619:JYS196627 KIO196619:KIO196627 KSK196619:KSK196627 LCG196619:LCG196627 LMC196619:LMC196627 LVY196619:LVY196627 MFU196619:MFU196627 MPQ196619:MPQ196627 MZM196619:MZM196627 NJI196619:NJI196627 NTE196619:NTE196627 ODA196619:ODA196627 OMW196619:OMW196627 OWS196619:OWS196627 PGO196619:PGO196627 PQK196619:PQK196627 QAG196619:QAG196627 QKC196619:QKC196627 QTY196619:QTY196627 RDU196619:RDU196627 RNQ196619:RNQ196627 RXM196619:RXM196627 SHI196619:SHI196627 SRE196619:SRE196627 TBA196619:TBA196627 TKW196619:TKW196627 TUS196619:TUS196627 UEO196619:UEO196627 UOK196619:UOK196627 UYG196619:UYG196627 VIC196619:VIC196627 VRY196619:VRY196627 WBU196619:WBU196627 WLQ196619:WLQ196627 WVM196619:WVM196627 E262155:E262163 JA262155:JA262163 SW262155:SW262163 ACS262155:ACS262163 AMO262155:AMO262163 AWK262155:AWK262163 BGG262155:BGG262163 BQC262155:BQC262163 BZY262155:BZY262163 CJU262155:CJU262163 CTQ262155:CTQ262163 DDM262155:DDM262163 DNI262155:DNI262163 DXE262155:DXE262163 EHA262155:EHA262163 EQW262155:EQW262163 FAS262155:FAS262163 FKO262155:FKO262163 FUK262155:FUK262163 GEG262155:GEG262163 GOC262155:GOC262163 GXY262155:GXY262163 HHU262155:HHU262163 HRQ262155:HRQ262163 IBM262155:IBM262163 ILI262155:ILI262163 IVE262155:IVE262163 JFA262155:JFA262163 JOW262155:JOW262163 JYS262155:JYS262163 KIO262155:KIO262163 KSK262155:KSK262163 LCG262155:LCG262163 LMC262155:LMC262163 LVY262155:LVY262163 MFU262155:MFU262163 MPQ262155:MPQ262163 MZM262155:MZM262163 NJI262155:NJI262163 NTE262155:NTE262163 ODA262155:ODA262163 OMW262155:OMW262163 OWS262155:OWS262163 PGO262155:PGO262163 PQK262155:PQK262163 QAG262155:QAG262163 QKC262155:QKC262163 QTY262155:QTY262163 RDU262155:RDU262163 RNQ262155:RNQ262163 RXM262155:RXM262163 SHI262155:SHI262163 SRE262155:SRE262163 TBA262155:TBA262163 TKW262155:TKW262163 TUS262155:TUS262163 UEO262155:UEO262163 UOK262155:UOK262163 UYG262155:UYG262163 VIC262155:VIC262163 VRY262155:VRY262163 WBU262155:WBU262163 WLQ262155:WLQ262163 WVM262155:WVM262163 E327691:E327699 JA327691:JA327699 SW327691:SW327699 ACS327691:ACS327699 AMO327691:AMO327699 AWK327691:AWK327699 BGG327691:BGG327699 BQC327691:BQC327699 BZY327691:BZY327699 CJU327691:CJU327699 CTQ327691:CTQ327699 DDM327691:DDM327699 DNI327691:DNI327699 DXE327691:DXE327699 EHA327691:EHA327699 EQW327691:EQW327699 FAS327691:FAS327699 FKO327691:FKO327699 FUK327691:FUK327699 GEG327691:GEG327699 GOC327691:GOC327699 GXY327691:GXY327699 HHU327691:HHU327699 HRQ327691:HRQ327699 IBM327691:IBM327699 ILI327691:ILI327699 IVE327691:IVE327699 JFA327691:JFA327699 JOW327691:JOW327699 JYS327691:JYS327699 KIO327691:KIO327699 KSK327691:KSK327699 LCG327691:LCG327699 LMC327691:LMC327699 LVY327691:LVY327699 MFU327691:MFU327699 MPQ327691:MPQ327699 MZM327691:MZM327699 NJI327691:NJI327699 NTE327691:NTE327699 ODA327691:ODA327699 OMW327691:OMW327699 OWS327691:OWS327699 PGO327691:PGO327699 PQK327691:PQK327699 QAG327691:QAG327699 QKC327691:QKC327699 QTY327691:QTY327699 RDU327691:RDU327699 RNQ327691:RNQ327699 RXM327691:RXM327699 SHI327691:SHI327699 SRE327691:SRE327699 TBA327691:TBA327699 TKW327691:TKW327699 TUS327691:TUS327699 UEO327691:UEO327699 UOK327691:UOK327699 UYG327691:UYG327699 VIC327691:VIC327699 VRY327691:VRY327699 WBU327691:WBU327699 WLQ327691:WLQ327699 WVM327691:WVM327699 E393227:E393235 JA393227:JA393235 SW393227:SW393235 ACS393227:ACS393235 AMO393227:AMO393235 AWK393227:AWK393235 BGG393227:BGG393235 BQC393227:BQC393235 BZY393227:BZY393235 CJU393227:CJU393235 CTQ393227:CTQ393235 DDM393227:DDM393235 DNI393227:DNI393235 DXE393227:DXE393235 EHA393227:EHA393235 EQW393227:EQW393235 FAS393227:FAS393235 FKO393227:FKO393235 FUK393227:FUK393235 GEG393227:GEG393235 GOC393227:GOC393235 GXY393227:GXY393235 HHU393227:HHU393235 HRQ393227:HRQ393235 IBM393227:IBM393235 ILI393227:ILI393235 IVE393227:IVE393235 JFA393227:JFA393235 JOW393227:JOW393235 JYS393227:JYS393235 KIO393227:KIO393235 KSK393227:KSK393235 LCG393227:LCG393235 LMC393227:LMC393235 LVY393227:LVY393235 MFU393227:MFU393235 MPQ393227:MPQ393235 MZM393227:MZM393235 NJI393227:NJI393235 NTE393227:NTE393235 ODA393227:ODA393235 OMW393227:OMW393235 OWS393227:OWS393235 PGO393227:PGO393235 PQK393227:PQK393235 QAG393227:QAG393235 QKC393227:QKC393235 QTY393227:QTY393235 RDU393227:RDU393235 RNQ393227:RNQ393235 RXM393227:RXM393235 SHI393227:SHI393235 SRE393227:SRE393235 TBA393227:TBA393235 TKW393227:TKW393235 TUS393227:TUS393235 UEO393227:UEO393235 UOK393227:UOK393235 UYG393227:UYG393235 VIC393227:VIC393235 VRY393227:VRY393235 WBU393227:WBU393235 WLQ393227:WLQ393235 WVM393227:WVM393235 E458763:E458771 JA458763:JA458771 SW458763:SW458771 ACS458763:ACS458771 AMO458763:AMO458771 AWK458763:AWK458771 BGG458763:BGG458771 BQC458763:BQC458771 BZY458763:BZY458771 CJU458763:CJU458771 CTQ458763:CTQ458771 DDM458763:DDM458771 DNI458763:DNI458771 DXE458763:DXE458771 EHA458763:EHA458771 EQW458763:EQW458771 FAS458763:FAS458771 FKO458763:FKO458771 FUK458763:FUK458771 GEG458763:GEG458771 GOC458763:GOC458771 GXY458763:GXY458771 HHU458763:HHU458771 HRQ458763:HRQ458771 IBM458763:IBM458771 ILI458763:ILI458771 IVE458763:IVE458771 JFA458763:JFA458771 JOW458763:JOW458771 JYS458763:JYS458771 KIO458763:KIO458771 KSK458763:KSK458771 LCG458763:LCG458771 LMC458763:LMC458771 LVY458763:LVY458771 MFU458763:MFU458771 MPQ458763:MPQ458771 MZM458763:MZM458771 NJI458763:NJI458771 NTE458763:NTE458771 ODA458763:ODA458771 OMW458763:OMW458771 OWS458763:OWS458771 PGO458763:PGO458771 PQK458763:PQK458771 QAG458763:QAG458771 QKC458763:QKC458771 QTY458763:QTY458771 RDU458763:RDU458771 RNQ458763:RNQ458771 RXM458763:RXM458771 SHI458763:SHI458771 SRE458763:SRE458771 TBA458763:TBA458771 TKW458763:TKW458771 TUS458763:TUS458771 UEO458763:UEO458771 UOK458763:UOK458771 UYG458763:UYG458771 VIC458763:VIC458771 VRY458763:VRY458771 WBU458763:WBU458771 WLQ458763:WLQ458771 WVM458763:WVM458771 E524299:E524307 JA524299:JA524307 SW524299:SW524307 ACS524299:ACS524307 AMO524299:AMO524307 AWK524299:AWK524307 BGG524299:BGG524307 BQC524299:BQC524307 BZY524299:BZY524307 CJU524299:CJU524307 CTQ524299:CTQ524307 DDM524299:DDM524307 DNI524299:DNI524307 DXE524299:DXE524307 EHA524299:EHA524307 EQW524299:EQW524307 FAS524299:FAS524307 FKO524299:FKO524307 FUK524299:FUK524307 GEG524299:GEG524307 GOC524299:GOC524307 GXY524299:GXY524307 HHU524299:HHU524307 HRQ524299:HRQ524307 IBM524299:IBM524307 ILI524299:ILI524307 IVE524299:IVE524307 JFA524299:JFA524307 JOW524299:JOW524307 JYS524299:JYS524307 KIO524299:KIO524307 KSK524299:KSK524307 LCG524299:LCG524307 LMC524299:LMC524307 LVY524299:LVY524307 MFU524299:MFU524307 MPQ524299:MPQ524307 MZM524299:MZM524307 NJI524299:NJI524307 NTE524299:NTE524307 ODA524299:ODA524307 OMW524299:OMW524307 OWS524299:OWS524307 PGO524299:PGO524307 PQK524299:PQK524307 QAG524299:QAG524307 QKC524299:QKC524307 QTY524299:QTY524307 RDU524299:RDU524307 RNQ524299:RNQ524307 RXM524299:RXM524307 SHI524299:SHI524307 SRE524299:SRE524307 TBA524299:TBA524307 TKW524299:TKW524307 TUS524299:TUS524307 UEO524299:UEO524307 UOK524299:UOK524307 UYG524299:UYG524307 VIC524299:VIC524307 VRY524299:VRY524307 WBU524299:WBU524307 WLQ524299:WLQ524307 WVM524299:WVM524307 E589835:E589843 JA589835:JA589843 SW589835:SW589843 ACS589835:ACS589843 AMO589835:AMO589843 AWK589835:AWK589843 BGG589835:BGG589843 BQC589835:BQC589843 BZY589835:BZY589843 CJU589835:CJU589843 CTQ589835:CTQ589843 DDM589835:DDM589843 DNI589835:DNI589843 DXE589835:DXE589843 EHA589835:EHA589843 EQW589835:EQW589843 FAS589835:FAS589843 FKO589835:FKO589843 FUK589835:FUK589843 GEG589835:GEG589843 GOC589835:GOC589843 GXY589835:GXY589843 HHU589835:HHU589843 HRQ589835:HRQ589843 IBM589835:IBM589843 ILI589835:ILI589843 IVE589835:IVE589843 JFA589835:JFA589843 JOW589835:JOW589843 JYS589835:JYS589843 KIO589835:KIO589843 KSK589835:KSK589843 LCG589835:LCG589843 LMC589835:LMC589843 LVY589835:LVY589843 MFU589835:MFU589843 MPQ589835:MPQ589843 MZM589835:MZM589843 NJI589835:NJI589843 NTE589835:NTE589843 ODA589835:ODA589843 OMW589835:OMW589843 OWS589835:OWS589843 PGO589835:PGO589843 PQK589835:PQK589843 QAG589835:QAG589843 QKC589835:QKC589843 QTY589835:QTY589843 RDU589835:RDU589843 RNQ589835:RNQ589843 RXM589835:RXM589843 SHI589835:SHI589843 SRE589835:SRE589843 TBA589835:TBA589843 TKW589835:TKW589843 TUS589835:TUS589843 UEO589835:UEO589843 UOK589835:UOK589843 UYG589835:UYG589843 VIC589835:VIC589843 VRY589835:VRY589843 WBU589835:WBU589843 WLQ589835:WLQ589843 WVM589835:WVM589843 E655371:E655379 JA655371:JA655379 SW655371:SW655379 ACS655371:ACS655379 AMO655371:AMO655379 AWK655371:AWK655379 BGG655371:BGG655379 BQC655371:BQC655379 BZY655371:BZY655379 CJU655371:CJU655379 CTQ655371:CTQ655379 DDM655371:DDM655379 DNI655371:DNI655379 DXE655371:DXE655379 EHA655371:EHA655379 EQW655371:EQW655379 FAS655371:FAS655379 FKO655371:FKO655379 FUK655371:FUK655379 GEG655371:GEG655379 GOC655371:GOC655379 GXY655371:GXY655379 HHU655371:HHU655379 HRQ655371:HRQ655379 IBM655371:IBM655379 ILI655371:ILI655379 IVE655371:IVE655379 JFA655371:JFA655379 JOW655371:JOW655379 JYS655371:JYS655379 KIO655371:KIO655379 KSK655371:KSK655379 LCG655371:LCG655379 LMC655371:LMC655379 LVY655371:LVY655379 MFU655371:MFU655379 MPQ655371:MPQ655379 MZM655371:MZM655379 NJI655371:NJI655379 NTE655371:NTE655379 ODA655371:ODA655379 OMW655371:OMW655379 OWS655371:OWS655379 PGO655371:PGO655379 PQK655371:PQK655379 QAG655371:QAG655379 QKC655371:QKC655379 QTY655371:QTY655379 RDU655371:RDU655379 RNQ655371:RNQ655379 RXM655371:RXM655379 SHI655371:SHI655379 SRE655371:SRE655379 TBA655371:TBA655379 TKW655371:TKW655379 TUS655371:TUS655379 UEO655371:UEO655379 UOK655371:UOK655379 UYG655371:UYG655379 VIC655371:VIC655379 VRY655371:VRY655379 WBU655371:WBU655379 WLQ655371:WLQ655379 WVM655371:WVM655379 E720907:E720915 JA720907:JA720915 SW720907:SW720915 ACS720907:ACS720915 AMO720907:AMO720915 AWK720907:AWK720915 BGG720907:BGG720915 BQC720907:BQC720915 BZY720907:BZY720915 CJU720907:CJU720915 CTQ720907:CTQ720915 DDM720907:DDM720915 DNI720907:DNI720915 DXE720907:DXE720915 EHA720907:EHA720915 EQW720907:EQW720915 FAS720907:FAS720915 FKO720907:FKO720915 FUK720907:FUK720915 GEG720907:GEG720915 GOC720907:GOC720915 GXY720907:GXY720915 HHU720907:HHU720915 HRQ720907:HRQ720915 IBM720907:IBM720915 ILI720907:ILI720915 IVE720907:IVE720915 JFA720907:JFA720915 JOW720907:JOW720915 JYS720907:JYS720915 KIO720907:KIO720915 KSK720907:KSK720915 LCG720907:LCG720915 LMC720907:LMC720915 LVY720907:LVY720915 MFU720907:MFU720915 MPQ720907:MPQ720915 MZM720907:MZM720915 NJI720907:NJI720915 NTE720907:NTE720915 ODA720907:ODA720915 OMW720907:OMW720915 OWS720907:OWS720915 PGO720907:PGO720915 PQK720907:PQK720915 QAG720907:QAG720915 QKC720907:QKC720915 QTY720907:QTY720915 RDU720907:RDU720915 RNQ720907:RNQ720915 RXM720907:RXM720915 SHI720907:SHI720915 SRE720907:SRE720915 TBA720907:TBA720915 TKW720907:TKW720915 TUS720907:TUS720915 UEO720907:UEO720915 UOK720907:UOK720915 UYG720907:UYG720915 VIC720907:VIC720915 VRY720907:VRY720915 WBU720907:WBU720915 WLQ720907:WLQ720915 WVM720907:WVM720915 E786443:E786451 JA786443:JA786451 SW786443:SW786451 ACS786443:ACS786451 AMO786443:AMO786451 AWK786443:AWK786451 BGG786443:BGG786451 BQC786443:BQC786451 BZY786443:BZY786451 CJU786443:CJU786451 CTQ786443:CTQ786451 DDM786443:DDM786451 DNI786443:DNI786451 DXE786443:DXE786451 EHA786443:EHA786451 EQW786443:EQW786451 FAS786443:FAS786451 FKO786443:FKO786451 FUK786443:FUK786451 GEG786443:GEG786451 GOC786443:GOC786451 GXY786443:GXY786451 HHU786443:HHU786451 HRQ786443:HRQ786451 IBM786443:IBM786451 ILI786443:ILI786451 IVE786443:IVE786451 JFA786443:JFA786451 JOW786443:JOW786451 JYS786443:JYS786451 KIO786443:KIO786451 KSK786443:KSK786451 LCG786443:LCG786451 LMC786443:LMC786451 LVY786443:LVY786451 MFU786443:MFU786451 MPQ786443:MPQ786451 MZM786443:MZM786451 NJI786443:NJI786451 NTE786443:NTE786451 ODA786443:ODA786451 OMW786443:OMW786451 OWS786443:OWS786451 PGO786443:PGO786451 PQK786443:PQK786451 QAG786443:QAG786451 QKC786443:QKC786451 QTY786443:QTY786451 RDU786443:RDU786451 RNQ786443:RNQ786451 RXM786443:RXM786451 SHI786443:SHI786451 SRE786443:SRE786451 TBA786443:TBA786451 TKW786443:TKW786451 TUS786443:TUS786451 UEO786443:UEO786451 UOK786443:UOK786451 UYG786443:UYG786451 VIC786443:VIC786451 VRY786443:VRY786451 WBU786443:WBU786451 WLQ786443:WLQ786451 WVM786443:WVM786451 E851979:E851987 JA851979:JA851987 SW851979:SW851987 ACS851979:ACS851987 AMO851979:AMO851987 AWK851979:AWK851987 BGG851979:BGG851987 BQC851979:BQC851987 BZY851979:BZY851987 CJU851979:CJU851987 CTQ851979:CTQ851987 DDM851979:DDM851987 DNI851979:DNI851987 DXE851979:DXE851987 EHA851979:EHA851987 EQW851979:EQW851987 FAS851979:FAS851987 FKO851979:FKO851987 FUK851979:FUK851987 GEG851979:GEG851987 GOC851979:GOC851987 GXY851979:GXY851987 HHU851979:HHU851987 HRQ851979:HRQ851987 IBM851979:IBM851987 ILI851979:ILI851987 IVE851979:IVE851987 JFA851979:JFA851987 JOW851979:JOW851987 JYS851979:JYS851987 KIO851979:KIO851987 KSK851979:KSK851987 LCG851979:LCG851987 LMC851979:LMC851987 LVY851979:LVY851987 MFU851979:MFU851987 MPQ851979:MPQ851987 MZM851979:MZM851987 NJI851979:NJI851987 NTE851979:NTE851987 ODA851979:ODA851987 OMW851979:OMW851987 OWS851979:OWS851987 PGO851979:PGO851987 PQK851979:PQK851987 QAG851979:QAG851987 QKC851979:QKC851987 QTY851979:QTY851987 RDU851979:RDU851987 RNQ851979:RNQ851987 RXM851979:RXM851987 SHI851979:SHI851987 SRE851979:SRE851987 TBA851979:TBA851987 TKW851979:TKW851987 TUS851979:TUS851987 UEO851979:UEO851987 UOK851979:UOK851987 UYG851979:UYG851987 VIC851979:VIC851987 VRY851979:VRY851987 WBU851979:WBU851987 WLQ851979:WLQ851987 WVM851979:WVM851987 E917515:E917523 JA917515:JA917523 SW917515:SW917523 ACS917515:ACS917523 AMO917515:AMO917523 AWK917515:AWK917523 BGG917515:BGG917523 BQC917515:BQC917523 BZY917515:BZY917523 CJU917515:CJU917523 CTQ917515:CTQ917523 DDM917515:DDM917523 DNI917515:DNI917523 DXE917515:DXE917523 EHA917515:EHA917523 EQW917515:EQW917523 FAS917515:FAS917523 FKO917515:FKO917523 FUK917515:FUK917523 GEG917515:GEG917523 GOC917515:GOC917523 GXY917515:GXY917523 HHU917515:HHU917523 HRQ917515:HRQ917523 IBM917515:IBM917523 ILI917515:ILI917523 IVE917515:IVE917523 JFA917515:JFA917523 JOW917515:JOW917523 JYS917515:JYS917523 KIO917515:KIO917523 KSK917515:KSK917523 LCG917515:LCG917523 LMC917515:LMC917523 LVY917515:LVY917523 MFU917515:MFU917523 MPQ917515:MPQ917523 MZM917515:MZM917523 NJI917515:NJI917523 NTE917515:NTE917523 ODA917515:ODA917523 OMW917515:OMW917523 OWS917515:OWS917523 PGO917515:PGO917523 PQK917515:PQK917523 QAG917515:QAG917523 QKC917515:QKC917523 QTY917515:QTY917523 RDU917515:RDU917523 RNQ917515:RNQ917523 RXM917515:RXM917523 SHI917515:SHI917523 SRE917515:SRE917523 TBA917515:TBA917523 TKW917515:TKW917523 TUS917515:TUS917523 UEO917515:UEO917523 UOK917515:UOK917523 UYG917515:UYG917523 VIC917515:VIC917523 VRY917515:VRY917523 WBU917515:WBU917523 WLQ917515:WLQ917523 WVM917515:WVM917523 E983051:E983059 JA983051:JA983059 SW983051:SW983059 ACS983051:ACS983059 AMO983051:AMO983059 AWK983051:AWK983059 BGG983051:BGG983059 BQC983051:BQC983059 BZY983051:BZY983059 CJU983051:CJU983059 CTQ983051:CTQ983059 DDM983051:DDM983059 DNI983051:DNI983059 DXE983051:DXE983059 EHA983051:EHA983059 EQW983051:EQW983059 FAS983051:FAS983059 FKO983051:FKO983059 FUK983051:FUK983059 GEG983051:GEG983059 GOC983051:GOC983059 GXY983051:GXY983059 HHU983051:HHU983059 HRQ983051:HRQ983059 IBM983051:IBM983059 ILI983051:ILI983059 IVE983051:IVE983059 JFA983051:JFA983059 JOW983051:JOW983059 JYS983051:JYS983059 KIO983051:KIO983059 KSK983051:KSK983059 LCG983051:LCG983059 LMC983051:LMC983059 LVY983051:LVY983059 MFU983051:MFU983059 MPQ983051:MPQ983059 MZM983051:MZM983059 NJI983051:NJI983059 NTE983051:NTE983059 ODA983051:ODA983059 OMW983051:OMW983059 OWS983051:OWS983059 PGO983051:PGO983059 PQK983051:PQK983059 QAG983051:QAG983059 QKC983051:QKC983059 QTY983051:QTY983059 RDU983051:RDU983059 RNQ983051:RNQ983059 RXM983051:RXM983059 SHI983051:SHI983059 SRE983051:SRE983059 TBA983051:TBA983059 TKW983051:TKW983059 TUS983051:TUS983059 UEO983051:UEO983059 UOK983051:UOK983059 UYG983051:UYG983059 VIC983051:VIC983059 VRY983051:VRY983059 WBU983051:WBU983059 WLQ983051:WLQ983059 WVM983051:WVM983059">
      <formula1>"Passed, Failed, Pending, Cancel"</formula1>
    </dataValidation>
  </dataValidations>
  <hyperlinks>
    <hyperlink ref="A2:E2" location="Cover!C40" display="TOC"/>
    <hyperlink ref="A2" location="Cover!C40" display="TOC"/>
  </hyperlinks>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19"/>
  <sheetViews>
    <sheetView workbookViewId="0">
      <selection activeCell="C11" sqref="C11"/>
    </sheetView>
  </sheetViews>
  <sheetFormatPr defaultRowHeight="13.2"/>
  <cols>
    <col min="1" max="1" width="11.88671875" style="206" customWidth="1"/>
    <col min="2" max="2" width="37" style="207" customWidth="1"/>
    <col min="3" max="3" width="42" style="207" customWidth="1"/>
    <col min="4" max="4" width="46.33203125" style="208" customWidth="1"/>
    <col min="5" max="5" width="12.44140625" style="209" customWidth="1"/>
    <col min="6" max="6" width="27.5546875" style="209" customWidth="1"/>
    <col min="7" max="256" width="9.109375" style="3"/>
    <col min="257" max="257" width="11.88671875" style="3" customWidth="1"/>
    <col min="258" max="258" width="37" style="3" customWidth="1"/>
    <col min="259" max="259" width="42" style="3" customWidth="1"/>
    <col min="260" max="260" width="46.33203125" style="3" customWidth="1"/>
    <col min="261" max="261" width="12.44140625" style="3" customWidth="1"/>
    <col min="262" max="262" width="27.5546875" style="3" customWidth="1"/>
    <col min="263" max="512" width="9.109375" style="3"/>
    <col min="513" max="513" width="11.88671875" style="3" customWidth="1"/>
    <col min="514" max="514" width="37" style="3" customWidth="1"/>
    <col min="515" max="515" width="42" style="3" customWidth="1"/>
    <col min="516" max="516" width="46.33203125" style="3" customWidth="1"/>
    <col min="517" max="517" width="12.44140625" style="3" customWidth="1"/>
    <col min="518" max="518" width="27.5546875" style="3" customWidth="1"/>
    <col min="519" max="768" width="9.109375" style="3"/>
    <col min="769" max="769" width="11.88671875" style="3" customWidth="1"/>
    <col min="770" max="770" width="37" style="3" customWidth="1"/>
    <col min="771" max="771" width="42" style="3" customWidth="1"/>
    <col min="772" max="772" width="46.33203125" style="3" customWidth="1"/>
    <col min="773" max="773" width="12.44140625" style="3" customWidth="1"/>
    <col min="774" max="774" width="27.5546875" style="3" customWidth="1"/>
    <col min="775" max="1024" width="9.109375" style="3"/>
    <col min="1025" max="1025" width="11.88671875" style="3" customWidth="1"/>
    <col min="1026" max="1026" width="37" style="3" customWidth="1"/>
    <col min="1027" max="1027" width="42" style="3" customWidth="1"/>
    <col min="1028" max="1028" width="46.33203125" style="3" customWidth="1"/>
    <col min="1029" max="1029" width="12.44140625" style="3" customWidth="1"/>
    <col min="1030" max="1030" width="27.5546875" style="3" customWidth="1"/>
    <col min="1031" max="1280" width="9.109375" style="3"/>
    <col min="1281" max="1281" width="11.88671875" style="3" customWidth="1"/>
    <col min="1282" max="1282" width="37" style="3" customWidth="1"/>
    <col min="1283" max="1283" width="42" style="3" customWidth="1"/>
    <col min="1284" max="1284" width="46.33203125" style="3" customWidth="1"/>
    <col min="1285" max="1285" width="12.44140625" style="3" customWidth="1"/>
    <col min="1286" max="1286" width="27.5546875" style="3" customWidth="1"/>
    <col min="1287" max="1536" width="9.109375" style="3"/>
    <col min="1537" max="1537" width="11.88671875" style="3" customWidth="1"/>
    <col min="1538" max="1538" width="37" style="3" customWidth="1"/>
    <col min="1539" max="1539" width="42" style="3" customWidth="1"/>
    <col min="1540" max="1540" width="46.33203125" style="3" customWidth="1"/>
    <col min="1541" max="1541" width="12.44140625" style="3" customWidth="1"/>
    <col min="1542" max="1542" width="27.5546875" style="3" customWidth="1"/>
    <col min="1543" max="1792" width="9.109375" style="3"/>
    <col min="1793" max="1793" width="11.88671875" style="3" customWidth="1"/>
    <col min="1794" max="1794" width="37" style="3" customWidth="1"/>
    <col min="1795" max="1795" width="42" style="3" customWidth="1"/>
    <col min="1796" max="1796" width="46.33203125" style="3" customWidth="1"/>
    <col min="1797" max="1797" width="12.44140625" style="3" customWidth="1"/>
    <col min="1798" max="1798" width="27.5546875" style="3" customWidth="1"/>
    <col min="1799" max="2048" width="9.109375" style="3"/>
    <col min="2049" max="2049" width="11.88671875" style="3" customWidth="1"/>
    <col min="2050" max="2050" width="37" style="3" customWidth="1"/>
    <col min="2051" max="2051" width="42" style="3" customWidth="1"/>
    <col min="2052" max="2052" width="46.33203125" style="3" customWidth="1"/>
    <col min="2053" max="2053" width="12.44140625" style="3" customWidth="1"/>
    <col min="2054" max="2054" width="27.5546875" style="3" customWidth="1"/>
    <col min="2055" max="2304" width="9.109375" style="3"/>
    <col min="2305" max="2305" width="11.88671875" style="3" customWidth="1"/>
    <col min="2306" max="2306" width="37" style="3" customWidth="1"/>
    <col min="2307" max="2307" width="42" style="3" customWidth="1"/>
    <col min="2308" max="2308" width="46.33203125" style="3" customWidth="1"/>
    <col min="2309" max="2309" width="12.44140625" style="3" customWidth="1"/>
    <col min="2310" max="2310" width="27.5546875" style="3" customWidth="1"/>
    <col min="2311" max="2560" width="9.109375" style="3"/>
    <col min="2561" max="2561" width="11.88671875" style="3" customWidth="1"/>
    <col min="2562" max="2562" width="37" style="3" customWidth="1"/>
    <col min="2563" max="2563" width="42" style="3" customWidth="1"/>
    <col min="2564" max="2564" width="46.33203125" style="3" customWidth="1"/>
    <col min="2565" max="2565" width="12.44140625" style="3" customWidth="1"/>
    <col min="2566" max="2566" width="27.5546875" style="3" customWidth="1"/>
    <col min="2567" max="2816" width="9.109375" style="3"/>
    <col min="2817" max="2817" width="11.88671875" style="3" customWidth="1"/>
    <col min="2818" max="2818" width="37" style="3" customWidth="1"/>
    <col min="2819" max="2819" width="42" style="3" customWidth="1"/>
    <col min="2820" max="2820" width="46.33203125" style="3" customWidth="1"/>
    <col min="2821" max="2821" width="12.44140625" style="3" customWidth="1"/>
    <col min="2822" max="2822" width="27.5546875" style="3" customWidth="1"/>
    <col min="2823" max="3072" width="9.109375" style="3"/>
    <col min="3073" max="3073" width="11.88671875" style="3" customWidth="1"/>
    <col min="3074" max="3074" width="37" style="3" customWidth="1"/>
    <col min="3075" max="3075" width="42" style="3" customWidth="1"/>
    <col min="3076" max="3076" width="46.33203125" style="3" customWidth="1"/>
    <col min="3077" max="3077" width="12.44140625" style="3" customWidth="1"/>
    <col min="3078" max="3078" width="27.5546875" style="3" customWidth="1"/>
    <col min="3079" max="3328" width="9.109375" style="3"/>
    <col min="3329" max="3329" width="11.88671875" style="3" customWidth="1"/>
    <col min="3330" max="3330" width="37" style="3" customWidth="1"/>
    <col min="3331" max="3331" width="42" style="3" customWidth="1"/>
    <col min="3332" max="3332" width="46.33203125" style="3" customWidth="1"/>
    <col min="3333" max="3333" width="12.44140625" style="3" customWidth="1"/>
    <col min="3334" max="3334" width="27.5546875" style="3" customWidth="1"/>
    <col min="3335" max="3584" width="9.109375" style="3"/>
    <col min="3585" max="3585" width="11.88671875" style="3" customWidth="1"/>
    <col min="3586" max="3586" width="37" style="3" customWidth="1"/>
    <col min="3587" max="3587" width="42" style="3" customWidth="1"/>
    <col min="3588" max="3588" width="46.33203125" style="3" customWidth="1"/>
    <col min="3589" max="3589" width="12.44140625" style="3" customWidth="1"/>
    <col min="3590" max="3590" width="27.5546875" style="3" customWidth="1"/>
    <col min="3591" max="3840" width="9.109375" style="3"/>
    <col min="3841" max="3841" width="11.88671875" style="3" customWidth="1"/>
    <col min="3842" max="3842" width="37" style="3" customWidth="1"/>
    <col min="3843" max="3843" width="42" style="3" customWidth="1"/>
    <col min="3844" max="3844" width="46.33203125" style="3" customWidth="1"/>
    <col min="3845" max="3845" width="12.44140625" style="3" customWidth="1"/>
    <col min="3846" max="3846" width="27.5546875" style="3" customWidth="1"/>
    <col min="3847" max="4096" width="9.109375" style="3"/>
    <col min="4097" max="4097" width="11.88671875" style="3" customWidth="1"/>
    <col min="4098" max="4098" width="37" style="3" customWidth="1"/>
    <col min="4099" max="4099" width="42" style="3" customWidth="1"/>
    <col min="4100" max="4100" width="46.33203125" style="3" customWidth="1"/>
    <col min="4101" max="4101" width="12.44140625" style="3" customWidth="1"/>
    <col min="4102" max="4102" width="27.5546875" style="3" customWidth="1"/>
    <col min="4103" max="4352" width="9.109375" style="3"/>
    <col min="4353" max="4353" width="11.88671875" style="3" customWidth="1"/>
    <col min="4354" max="4354" width="37" style="3" customWidth="1"/>
    <col min="4355" max="4355" width="42" style="3" customWidth="1"/>
    <col min="4356" max="4356" width="46.33203125" style="3" customWidth="1"/>
    <col min="4357" max="4357" width="12.44140625" style="3" customWidth="1"/>
    <col min="4358" max="4358" width="27.5546875" style="3" customWidth="1"/>
    <col min="4359" max="4608" width="9.109375" style="3"/>
    <col min="4609" max="4609" width="11.88671875" style="3" customWidth="1"/>
    <col min="4610" max="4610" width="37" style="3" customWidth="1"/>
    <col min="4611" max="4611" width="42" style="3" customWidth="1"/>
    <col min="4612" max="4612" width="46.33203125" style="3" customWidth="1"/>
    <col min="4613" max="4613" width="12.44140625" style="3" customWidth="1"/>
    <col min="4614" max="4614" width="27.5546875" style="3" customWidth="1"/>
    <col min="4615" max="4864" width="9.109375" style="3"/>
    <col min="4865" max="4865" width="11.88671875" style="3" customWidth="1"/>
    <col min="4866" max="4866" width="37" style="3" customWidth="1"/>
    <col min="4867" max="4867" width="42" style="3" customWidth="1"/>
    <col min="4868" max="4868" width="46.33203125" style="3" customWidth="1"/>
    <col min="4869" max="4869" width="12.44140625" style="3" customWidth="1"/>
    <col min="4870" max="4870" width="27.5546875" style="3" customWidth="1"/>
    <col min="4871" max="5120" width="9.109375" style="3"/>
    <col min="5121" max="5121" width="11.88671875" style="3" customWidth="1"/>
    <col min="5122" max="5122" width="37" style="3" customWidth="1"/>
    <col min="5123" max="5123" width="42" style="3" customWidth="1"/>
    <col min="5124" max="5124" width="46.33203125" style="3" customWidth="1"/>
    <col min="5125" max="5125" width="12.44140625" style="3" customWidth="1"/>
    <col min="5126" max="5126" width="27.5546875" style="3" customWidth="1"/>
    <col min="5127" max="5376" width="9.109375" style="3"/>
    <col min="5377" max="5377" width="11.88671875" style="3" customWidth="1"/>
    <col min="5378" max="5378" width="37" style="3" customWidth="1"/>
    <col min="5379" max="5379" width="42" style="3" customWidth="1"/>
    <col min="5380" max="5380" width="46.33203125" style="3" customWidth="1"/>
    <col min="5381" max="5381" width="12.44140625" style="3" customWidth="1"/>
    <col min="5382" max="5382" width="27.5546875" style="3" customWidth="1"/>
    <col min="5383" max="5632" width="9.109375" style="3"/>
    <col min="5633" max="5633" width="11.88671875" style="3" customWidth="1"/>
    <col min="5634" max="5634" width="37" style="3" customWidth="1"/>
    <col min="5635" max="5635" width="42" style="3" customWidth="1"/>
    <col min="5636" max="5636" width="46.33203125" style="3" customWidth="1"/>
    <col min="5637" max="5637" width="12.44140625" style="3" customWidth="1"/>
    <col min="5638" max="5638" width="27.5546875" style="3" customWidth="1"/>
    <col min="5639" max="5888" width="9.109375" style="3"/>
    <col min="5889" max="5889" width="11.88671875" style="3" customWidth="1"/>
    <col min="5890" max="5890" width="37" style="3" customWidth="1"/>
    <col min="5891" max="5891" width="42" style="3" customWidth="1"/>
    <col min="5892" max="5892" width="46.33203125" style="3" customWidth="1"/>
    <col min="5893" max="5893" width="12.44140625" style="3" customWidth="1"/>
    <col min="5894" max="5894" width="27.5546875" style="3" customWidth="1"/>
    <col min="5895" max="6144" width="9.109375" style="3"/>
    <col min="6145" max="6145" width="11.88671875" style="3" customWidth="1"/>
    <col min="6146" max="6146" width="37" style="3" customWidth="1"/>
    <col min="6147" max="6147" width="42" style="3" customWidth="1"/>
    <col min="6148" max="6148" width="46.33203125" style="3" customWidth="1"/>
    <col min="6149" max="6149" width="12.44140625" style="3" customWidth="1"/>
    <col min="6150" max="6150" width="27.5546875" style="3" customWidth="1"/>
    <col min="6151" max="6400" width="9.109375" style="3"/>
    <col min="6401" max="6401" width="11.88671875" style="3" customWidth="1"/>
    <col min="6402" max="6402" width="37" style="3" customWidth="1"/>
    <col min="6403" max="6403" width="42" style="3" customWidth="1"/>
    <col min="6404" max="6404" width="46.33203125" style="3" customWidth="1"/>
    <col min="6405" max="6405" width="12.44140625" style="3" customWidth="1"/>
    <col min="6406" max="6406" width="27.5546875" style="3" customWidth="1"/>
    <col min="6407" max="6656" width="9.109375" style="3"/>
    <col min="6657" max="6657" width="11.88671875" style="3" customWidth="1"/>
    <col min="6658" max="6658" width="37" style="3" customWidth="1"/>
    <col min="6659" max="6659" width="42" style="3" customWidth="1"/>
    <col min="6660" max="6660" width="46.33203125" style="3" customWidth="1"/>
    <col min="6661" max="6661" width="12.44140625" style="3" customWidth="1"/>
    <col min="6662" max="6662" width="27.5546875" style="3" customWidth="1"/>
    <col min="6663" max="6912" width="9.109375" style="3"/>
    <col min="6913" max="6913" width="11.88671875" style="3" customWidth="1"/>
    <col min="6914" max="6914" width="37" style="3" customWidth="1"/>
    <col min="6915" max="6915" width="42" style="3" customWidth="1"/>
    <col min="6916" max="6916" width="46.33203125" style="3" customWidth="1"/>
    <col min="6917" max="6917" width="12.44140625" style="3" customWidth="1"/>
    <col min="6918" max="6918" width="27.5546875" style="3" customWidth="1"/>
    <col min="6919" max="7168" width="9.109375" style="3"/>
    <col min="7169" max="7169" width="11.88671875" style="3" customWidth="1"/>
    <col min="7170" max="7170" width="37" style="3" customWidth="1"/>
    <col min="7171" max="7171" width="42" style="3" customWidth="1"/>
    <col min="7172" max="7172" width="46.33203125" style="3" customWidth="1"/>
    <col min="7173" max="7173" width="12.44140625" style="3" customWidth="1"/>
    <col min="7174" max="7174" width="27.5546875" style="3" customWidth="1"/>
    <col min="7175" max="7424" width="9.109375" style="3"/>
    <col min="7425" max="7425" width="11.88671875" style="3" customWidth="1"/>
    <col min="7426" max="7426" width="37" style="3" customWidth="1"/>
    <col min="7427" max="7427" width="42" style="3" customWidth="1"/>
    <col min="7428" max="7428" width="46.33203125" style="3" customWidth="1"/>
    <col min="7429" max="7429" width="12.44140625" style="3" customWidth="1"/>
    <col min="7430" max="7430" width="27.5546875" style="3" customWidth="1"/>
    <col min="7431" max="7680" width="9.109375" style="3"/>
    <col min="7681" max="7681" width="11.88671875" style="3" customWidth="1"/>
    <col min="7682" max="7682" width="37" style="3" customWidth="1"/>
    <col min="7683" max="7683" width="42" style="3" customWidth="1"/>
    <col min="7684" max="7684" width="46.33203125" style="3" customWidth="1"/>
    <col min="7685" max="7685" width="12.44140625" style="3" customWidth="1"/>
    <col min="7686" max="7686" width="27.5546875" style="3" customWidth="1"/>
    <col min="7687" max="7936" width="9.109375" style="3"/>
    <col min="7937" max="7937" width="11.88671875" style="3" customWidth="1"/>
    <col min="7938" max="7938" width="37" style="3" customWidth="1"/>
    <col min="7939" max="7939" width="42" style="3" customWidth="1"/>
    <col min="7940" max="7940" width="46.33203125" style="3" customWidth="1"/>
    <col min="7941" max="7941" width="12.44140625" style="3" customWidth="1"/>
    <col min="7942" max="7942" width="27.5546875" style="3" customWidth="1"/>
    <col min="7943" max="8192" width="9.109375" style="3"/>
    <col min="8193" max="8193" width="11.88671875" style="3" customWidth="1"/>
    <col min="8194" max="8194" width="37" style="3" customWidth="1"/>
    <col min="8195" max="8195" width="42" style="3" customWidth="1"/>
    <col min="8196" max="8196" width="46.33203125" style="3" customWidth="1"/>
    <col min="8197" max="8197" width="12.44140625" style="3" customWidth="1"/>
    <col min="8198" max="8198" width="27.5546875" style="3" customWidth="1"/>
    <col min="8199" max="8448" width="9.109375" style="3"/>
    <col min="8449" max="8449" width="11.88671875" style="3" customWidth="1"/>
    <col min="8450" max="8450" width="37" style="3" customWidth="1"/>
    <col min="8451" max="8451" width="42" style="3" customWidth="1"/>
    <col min="8452" max="8452" width="46.33203125" style="3" customWidth="1"/>
    <col min="8453" max="8453" width="12.44140625" style="3" customWidth="1"/>
    <col min="8454" max="8454" width="27.5546875" style="3" customWidth="1"/>
    <col min="8455" max="8704" width="9.109375" style="3"/>
    <col min="8705" max="8705" width="11.88671875" style="3" customWidth="1"/>
    <col min="8706" max="8706" width="37" style="3" customWidth="1"/>
    <col min="8707" max="8707" width="42" style="3" customWidth="1"/>
    <col min="8708" max="8708" width="46.33203125" style="3" customWidth="1"/>
    <col min="8709" max="8709" width="12.44140625" style="3" customWidth="1"/>
    <col min="8710" max="8710" width="27.5546875" style="3" customWidth="1"/>
    <col min="8711" max="8960" width="9.109375" style="3"/>
    <col min="8961" max="8961" width="11.88671875" style="3" customWidth="1"/>
    <col min="8962" max="8962" width="37" style="3" customWidth="1"/>
    <col min="8963" max="8963" width="42" style="3" customWidth="1"/>
    <col min="8964" max="8964" width="46.33203125" style="3" customWidth="1"/>
    <col min="8965" max="8965" width="12.44140625" style="3" customWidth="1"/>
    <col min="8966" max="8966" width="27.5546875" style="3" customWidth="1"/>
    <col min="8967" max="9216" width="9.109375" style="3"/>
    <col min="9217" max="9217" width="11.88671875" style="3" customWidth="1"/>
    <col min="9218" max="9218" width="37" style="3" customWidth="1"/>
    <col min="9219" max="9219" width="42" style="3" customWidth="1"/>
    <col min="9220" max="9220" width="46.33203125" style="3" customWidth="1"/>
    <col min="9221" max="9221" width="12.44140625" style="3" customWidth="1"/>
    <col min="9222" max="9222" width="27.5546875" style="3" customWidth="1"/>
    <col min="9223" max="9472" width="9.109375" style="3"/>
    <col min="9473" max="9473" width="11.88671875" style="3" customWidth="1"/>
    <col min="9474" max="9474" width="37" style="3" customWidth="1"/>
    <col min="9475" max="9475" width="42" style="3" customWidth="1"/>
    <col min="9476" max="9476" width="46.33203125" style="3" customWidth="1"/>
    <col min="9477" max="9477" width="12.44140625" style="3" customWidth="1"/>
    <col min="9478" max="9478" width="27.5546875" style="3" customWidth="1"/>
    <col min="9479" max="9728" width="9.109375" style="3"/>
    <col min="9729" max="9729" width="11.88671875" style="3" customWidth="1"/>
    <col min="9730" max="9730" width="37" style="3" customWidth="1"/>
    <col min="9731" max="9731" width="42" style="3" customWidth="1"/>
    <col min="9732" max="9732" width="46.33203125" style="3" customWidth="1"/>
    <col min="9733" max="9733" width="12.44140625" style="3" customWidth="1"/>
    <col min="9734" max="9734" width="27.5546875" style="3" customWidth="1"/>
    <col min="9735" max="9984" width="9.109375" style="3"/>
    <col min="9985" max="9985" width="11.88671875" style="3" customWidth="1"/>
    <col min="9986" max="9986" width="37" style="3" customWidth="1"/>
    <col min="9987" max="9987" width="42" style="3" customWidth="1"/>
    <col min="9988" max="9988" width="46.33203125" style="3" customWidth="1"/>
    <col min="9989" max="9989" width="12.44140625" style="3" customWidth="1"/>
    <col min="9990" max="9990" width="27.5546875" style="3" customWidth="1"/>
    <col min="9991" max="10240" width="9.109375" style="3"/>
    <col min="10241" max="10241" width="11.88671875" style="3" customWidth="1"/>
    <col min="10242" max="10242" width="37" style="3" customWidth="1"/>
    <col min="10243" max="10243" width="42" style="3" customWidth="1"/>
    <col min="10244" max="10244" width="46.33203125" style="3" customWidth="1"/>
    <col min="10245" max="10245" width="12.44140625" style="3" customWidth="1"/>
    <col min="10246" max="10246" width="27.5546875" style="3" customWidth="1"/>
    <col min="10247" max="10496" width="9.109375" style="3"/>
    <col min="10497" max="10497" width="11.88671875" style="3" customWidth="1"/>
    <col min="10498" max="10498" width="37" style="3" customWidth="1"/>
    <col min="10499" max="10499" width="42" style="3" customWidth="1"/>
    <col min="10500" max="10500" width="46.33203125" style="3" customWidth="1"/>
    <col min="10501" max="10501" width="12.44140625" style="3" customWidth="1"/>
    <col min="10502" max="10502" width="27.5546875" style="3" customWidth="1"/>
    <col min="10503" max="10752" width="9.109375" style="3"/>
    <col min="10753" max="10753" width="11.88671875" style="3" customWidth="1"/>
    <col min="10754" max="10754" width="37" style="3" customWidth="1"/>
    <col min="10755" max="10755" width="42" style="3" customWidth="1"/>
    <col min="10756" max="10756" width="46.33203125" style="3" customWidth="1"/>
    <col min="10757" max="10757" width="12.44140625" style="3" customWidth="1"/>
    <col min="10758" max="10758" width="27.5546875" style="3" customWidth="1"/>
    <col min="10759" max="11008" width="9.109375" style="3"/>
    <col min="11009" max="11009" width="11.88671875" style="3" customWidth="1"/>
    <col min="11010" max="11010" width="37" style="3" customWidth="1"/>
    <col min="11011" max="11011" width="42" style="3" customWidth="1"/>
    <col min="11012" max="11012" width="46.33203125" style="3" customWidth="1"/>
    <col min="11013" max="11013" width="12.44140625" style="3" customWidth="1"/>
    <col min="11014" max="11014" width="27.5546875" style="3" customWidth="1"/>
    <col min="11015" max="11264" width="9.109375" style="3"/>
    <col min="11265" max="11265" width="11.88671875" style="3" customWidth="1"/>
    <col min="11266" max="11266" width="37" style="3" customWidth="1"/>
    <col min="11267" max="11267" width="42" style="3" customWidth="1"/>
    <col min="11268" max="11268" width="46.33203125" style="3" customWidth="1"/>
    <col min="11269" max="11269" width="12.44140625" style="3" customWidth="1"/>
    <col min="11270" max="11270" width="27.5546875" style="3" customWidth="1"/>
    <col min="11271" max="11520" width="9.109375" style="3"/>
    <col min="11521" max="11521" width="11.88671875" style="3" customWidth="1"/>
    <col min="11522" max="11522" width="37" style="3" customWidth="1"/>
    <col min="11523" max="11523" width="42" style="3" customWidth="1"/>
    <col min="11524" max="11524" width="46.33203125" style="3" customWidth="1"/>
    <col min="11525" max="11525" width="12.44140625" style="3" customWidth="1"/>
    <col min="11526" max="11526" width="27.5546875" style="3" customWidth="1"/>
    <col min="11527" max="11776" width="9.109375" style="3"/>
    <col min="11777" max="11777" width="11.88671875" style="3" customWidth="1"/>
    <col min="11778" max="11778" width="37" style="3" customWidth="1"/>
    <col min="11779" max="11779" width="42" style="3" customWidth="1"/>
    <col min="11780" max="11780" width="46.33203125" style="3" customWidth="1"/>
    <col min="11781" max="11781" width="12.44140625" style="3" customWidth="1"/>
    <col min="11782" max="11782" width="27.5546875" style="3" customWidth="1"/>
    <col min="11783" max="12032" width="9.109375" style="3"/>
    <col min="12033" max="12033" width="11.88671875" style="3" customWidth="1"/>
    <col min="12034" max="12034" width="37" style="3" customWidth="1"/>
    <col min="12035" max="12035" width="42" style="3" customWidth="1"/>
    <col min="12036" max="12036" width="46.33203125" style="3" customWidth="1"/>
    <col min="12037" max="12037" width="12.44140625" style="3" customWidth="1"/>
    <col min="12038" max="12038" width="27.5546875" style="3" customWidth="1"/>
    <col min="12039" max="12288" width="9.109375" style="3"/>
    <col min="12289" max="12289" width="11.88671875" style="3" customWidth="1"/>
    <col min="12290" max="12290" width="37" style="3" customWidth="1"/>
    <col min="12291" max="12291" width="42" style="3" customWidth="1"/>
    <col min="12292" max="12292" width="46.33203125" style="3" customWidth="1"/>
    <col min="12293" max="12293" width="12.44140625" style="3" customWidth="1"/>
    <col min="12294" max="12294" width="27.5546875" style="3" customWidth="1"/>
    <col min="12295" max="12544" width="9.109375" style="3"/>
    <col min="12545" max="12545" width="11.88671875" style="3" customWidth="1"/>
    <col min="12546" max="12546" width="37" style="3" customWidth="1"/>
    <col min="12547" max="12547" width="42" style="3" customWidth="1"/>
    <col min="12548" max="12548" width="46.33203125" style="3" customWidth="1"/>
    <col min="12549" max="12549" width="12.44140625" style="3" customWidth="1"/>
    <col min="12550" max="12550" width="27.5546875" style="3" customWidth="1"/>
    <col min="12551" max="12800" width="9.109375" style="3"/>
    <col min="12801" max="12801" width="11.88671875" style="3" customWidth="1"/>
    <col min="12802" max="12802" width="37" style="3" customWidth="1"/>
    <col min="12803" max="12803" width="42" style="3" customWidth="1"/>
    <col min="12804" max="12804" width="46.33203125" style="3" customWidth="1"/>
    <col min="12805" max="12805" width="12.44140625" style="3" customWidth="1"/>
    <col min="12806" max="12806" width="27.5546875" style="3" customWidth="1"/>
    <col min="12807" max="13056" width="9.109375" style="3"/>
    <col min="13057" max="13057" width="11.88671875" style="3" customWidth="1"/>
    <col min="13058" max="13058" width="37" style="3" customWidth="1"/>
    <col min="13059" max="13059" width="42" style="3" customWidth="1"/>
    <col min="13060" max="13060" width="46.33203125" style="3" customWidth="1"/>
    <col min="13061" max="13061" width="12.44140625" style="3" customWidth="1"/>
    <col min="13062" max="13062" width="27.5546875" style="3" customWidth="1"/>
    <col min="13063" max="13312" width="9.109375" style="3"/>
    <col min="13313" max="13313" width="11.88671875" style="3" customWidth="1"/>
    <col min="13314" max="13314" width="37" style="3" customWidth="1"/>
    <col min="13315" max="13315" width="42" style="3" customWidth="1"/>
    <col min="13316" max="13316" width="46.33203125" style="3" customWidth="1"/>
    <col min="13317" max="13317" width="12.44140625" style="3" customWidth="1"/>
    <col min="13318" max="13318" width="27.5546875" style="3" customWidth="1"/>
    <col min="13319" max="13568" width="9.109375" style="3"/>
    <col min="13569" max="13569" width="11.88671875" style="3" customWidth="1"/>
    <col min="13570" max="13570" width="37" style="3" customWidth="1"/>
    <col min="13571" max="13571" width="42" style="3" customWidth="1"/>
    <col min="13572" max="13572" width="46.33203125" style="3" customWidth="1"/>
    <col min="13573" max="13573" width="12.44140625" style="3" customWidth="1"/>
    <col min="13574" max="13574" width="27.5546875" style="3" customWidth="1"/>
    <col min="13575" max="13824" width="9.109375" style="3"/>
    <col min="13825" max="13825" width="11.88671875" style="3" customWidth="1"/>
    <col min="13826" max="13826" width="37" style="3" customWidth="1"/>
    <col min="13827" max="13827" width="42" style="3" customWidth="1"/>
    <col min="13828" max="13828" width="46.33203125" style="3" customWidth="1"/>
    <col min="13829" max="13829" width="12.44140625" style="3" customWidth="1"/>
    <col min="13830" max="13830" width="27.5546875" style="3" customWidth="1"/>
    <col min="13831" max="14080" width="9.109375" style="3"/>
    <col min="14081" max="14081" width="11.88671875" style="3" customWidth="1"/>
    <col min="14082" max="14082" width="37" style="3" customWidth="1"/>
    <col min="14083" max="14083" width="42" style="3" customWidth="1"/>
    <col min="14084" max="14084" width="46.33203125" style="3" customWidth="1"/>
    <col min="14085" max="14085" width="12.44140625" style="3" customWidth="1"/>
    <col min="14086" max="14086" width="27.5546875" style="3" customWidth="1"/>
    <col min="14087" max="14336" width="9.109375" style="3"/>
    <col min="14337" max="14337" width="11.88671875" style="3" customWidth="1"/>
    <col min="14338" max="14338" width="37" style="3" customWidth="1"/>
    <col min="14339" max="14339" width="42" style="3" customWidth="1"/>
    <col min="14340" max="14340" width="46.33203125" style="3" customWidth="1"/>
    <col min="14341" max="14341" width="12.44140625" style="3" customWidth="1"/>
    <col min="14342" max="14342" width="27.5546875" style="3" customWidth="1"/>
    <col min="14343" max="14592" width="9.109375" style="3"/>
    <col min="14593" max="14593" width="11.88671875" style="3" customWidth="1"/>
    <col min="14594" max="14594" width="37" style="3" customWidth="1"/>
    <col min="14595" max="14595" width="42" style="3" customWidth="1"/>
    <col min="14596" max="14596" width="46.33203125" style="3" customWidth="1"/>
    <col min="14597" max="14597" width="12.44140625" style="3" customWidth="1"/>
    <col min="14598" max="14598" width="27.5546875" style="3" customWidth="1"/>
    <col min="14599" max="14848" width="9.109375" style="3"/>
    <col min="14849" max="14849" width="11.88671875" style="3" customWidth="1"/>
    <col min="14850" max="14850" width="37" style="3" customWidth="1"/>
    <col min="14851" max="14851" width="42" style="3" customWidth="1"/>
    <col min="14852" max="14852" width="46.33203125" style="3" customWidth="1"/>
    <col min="14853" max="14853" width="12.44140625" style="3" customWidth="1"/>
    <col min="14854" max="14854" width="27.5546875" style="3" customWidth="1"/>
    <col min="14855" max="15104" width="9.109375" style="3"/>
    <col min="15105" max="15105" width="11.88671875" style="3" customWidth="1"/>
    <col min="15106" max="15106" width="37" style="3" customWidth="1"/>
    <col min="15107" max="15107" width="42" style="3" customWidth="1"/>
    <col min="15108" max="15108" width="46.33203125" style="3" customWidth="1"/>
    <col min="15109" max="15109" width="12.44140625" style="3" customWidth="1"/>
    <col min="15110" max="15110" width="27.5546875" style="3" customWidth="1"/>
    <col min="15111" max="15360" width="9.109375" style="3"/>
    <col min="15361" max="15361" width="11.88671875" style="3" customWidth="1"/>
    <col min="15362" max="15362" width="37" style="3" customWidth="1"/>
    <col min="15363" max="15363" width="42" style="3" customWidth="1"/>
    <col min="15364" max="15364" width="46.33203125" style="3" customWidth="1"/>
    <col min="15365" max="15365" width="12.44140625" style="3" customWidth="1"/>
    <col min="15366" max="15366" width="27.5546875" style="3" customWidth="1"/>
    <col min="15367" max="15616" width="9.109375" style="3"/>
    <col min="15617" max="15617" width="11.88671875" style="3" customWidth="1"/>
    <col min="15618" max="15618" width="37" style="3" customWidth="1"/>
    <col min="15619" max="15619" width="42" style="3" customWidth="1"/>
    <col min="15620" max="15620" width="46.33203125" style="3" customWidth="1"/>
    <col min="15621" max="15621" width="12.44140625" style="3" customWidth="1"/>
    <col min="15622" max="15622" width="27.5546875" style="3" customWidth="1"/>
    <col min="15623" max="15872" width="9.109375" style="3"/>
    <col min="15873" max="15873" width="11.88671875" style="3" customWidth="1"/>
    <col min="15874" max="15874" width="37" style="3" customWidth="1"/>
    <col min="15875" max="15875" width="42" style="3" customWidth="1"/>
    <col min="15876" max="15876" width="46.33203125" style="3" customWidth="1"/>
    <col min="15877" max="15877" width="12.44140625" style="3" customWidth="1"/>
    <col min="15878" max="15878" width="27.5546875" style="3" customWidth="1"/>
    <col min="15879" max="16128" width="9.109375" style="3"/>
    <col min="16129" max="16129" width="11.88671875" style="3" customWidth="1"/>
    <col min="16130" max="16130" width="37" style="3" customWidth="1"/>
    <col min="16131" max="16131" width="42" style="3" customWidth="1"/>
    <col min="16132" max="16132" width="46.33203125" style="3" customWidth="1"/>
    <col min="16133" max="16133" width="12.44140625" style="3" customWidth="1"/>
    <col min="16134" max="16134" width="27.5546875" style="3" customWidth="1"/>
    <col min="16135" max="16384" width="9.109375" style="3"/>
  </cols>
  <sheetData>
    <row r="1" spans="1:13" ht="17.399999999999999">
      <c r="A1" s="337" t="s">
        <v>866</v>
      </c>
      <c r="B1" s="337"/>
      <c r="C1" s="337"/>
      <c r="D1" s="337"/>
      <c r="E1" s="337"/>
      <c r="F1" s="3"/>
    </row>
    <row r="2" spans="1:13" ht="14.4">
      <c r="A2" s="338" t="s">
        <v>824</v>
      </c>
      <c r="B2" s="338"/>
      <c r="C2" s="338"/>
      <c r="D2" s="338"/>
      <c r="E2" s="338"/>
      <c r="F2" s="3"/>
      <c r="J2"/>
    </row>
    <row r="3" spans="1:13" s="195" customFormat="1" ht="14.4">
      <c r="A3" s="196"/>
      <c r="C3" s="67" t="s">
        <v>29</v>
      </c>
      <c r="D3" s="67" t="s">
        <v>30</v>
      </c>
      <c r="E3" s="59" t="s">
        <v>37</v>
      </c>
      <c r="F3" s="67" t="s">
        <v>44</v>
      </c>
      <c r="G3" s="67" t="s">
        <v>31</v>
      </c>
      <c r="H3" s="192"/>
      <c r="I3" s="192"/>
      <c r="J3" t="s">
        <v>29</v>
      </c>
      <c r="K3" s="16"/>
      <c r="L3" s="194"/>
      <c r="M3" s="194"/>
    </row>
    <row r="4" spans="1:13" ht="14.4">
      <c r="A4" s="9"/>
      <c r="C4" s="79">
        <f>COUNTIF(E9:E44,"Passed")</f>
        <v>9</v>
      </c>
      <c r="D4" s="79">
        <f>COUNTIF(E9:E44,"Failed")</f>
        <v>0</v>
      </c>
      <c r="E4" s="79">
        <f>COUNTIF(E9:E44,"Pending")</f>
        <v>0</v>
      </c>
      <c r="F4" s="79">
        <f>COUNTIF(E9:E44,"Not Yet Test")</f>
        <v>0</v>
      </c>
      <c r="G4" s="80">
        <f>COUNTA(A11:A19)</f>
        <v>9</v>
      </c>
      <c r="J4" t="s">
        <v>30</v>
      </c>
    </row>
    <row r="5" spans="1:13" ht="14.4">
      <c r="A5" s="9"/>
      <c r="B5" s="10"/>
      <c r="C5" s="11"/>
      <c r="D5" s="12"/>
      <c r="E5" s="13"/>
      <c r="F5" s="13"/>
      <c r="J5" t="s">
        <v>37</v>
      </c>
    </row>
    <row r="6" spans="1:13" ht="14.4">
      <c r="A6" s="9"/>
      <c r="B6" s="10"/>
      <c r="C6" s="11"/>
      <c r="D6" s="12"/>
      <c r="E6" s="13"/>
      <c r="F6" s="13"/>
      <c r="J6" t="s">
        <v>44</v>
      </c>
    </row>
    <row r="7" spans="1:13">
      <c r="A7" s="9"/>
      <c r="B7" s="10"/>
      <c r="C7" s="11"/>
      <c r="D7" s="12"/>
      <c r="E7" s="13"/>
      <c r="F7" s="13"/>
    </row>
    <row r="8" spans="1:13" ht="26.4">
      <c r="A8" s="62" t="s">
        <v>825</v>
      </c>
      <c r="B8" s="144" t="s">
        <v>0</v>
      </c>
      <c r="C8" s="144" t="s">
        <v>826</v>
      </c>
      <c r="D8" s="145" t="s">
        <v>827</v>
      </c>
      <c r="E8" s="146" t="s">
        <v>828</v>
      </c>
      <c r="F8" s="63" t="s">
        <v>829</v>
      </c>
    </row>
    <row r="9" spans="1:13" s="198" customFormat="1" ht="14.4">
      <c r="A9" s="349" t="s">
        <v>867</v>
      </c>
      <c r="B9" s="350"/>
      <c r="C9" s="350"/>
      <c r="D9" s="350"/>
      <c r="E9" s="350"/>
      <c r="F9" s="351"/>
    </row>
    <row r="10" spans="1:13" s="198" customFormat="1" ht="14.4">
      <c r="A10" s="210"/>
      <c r="B10" s="352"/>
      <c r="C10" s="352"/>
      <c r="D10" s="352"/>
      <c r="E10" s="353"/>
      <c r="F10" s="211"/>
    </row>
    <row r="11" spans="1:13" s="205" customFormat="1" ht="57.6">
      <c r="A11" s="199" t="s">
        <v>868</v>
      </c>
      <c r="B11" s="200" t="s">
        <v>869</v>
      </c>
      <c r="C11" s="212" t="s">
        <v>870</v>
      </c>
      <c r="D11" s="202" t="s">
        <v>871</v>
      </c>
      <c r="E11" s="203" t="s">
        <v>29</v>
      </c>
      <c r="F11" s="204"/>
    </row>
    <row r="12" spans="1:13" s="205" customFormat="1" ht="57.6">
      <c r="A12" s="199" t="s">
        <v>872</v>
      </c>
      <c r="B12" s="200" t="s">
        <v>873</v>
      </c>
      <c r="C12" s="212" t="s">
        <v>870</v>
      </c>
      <c r="D12" s="202" t="s">
        <v>874</v>
      </c>
      <c r="E12" s="203" t="s">
        <v>29</v>
      </c>
      <c r="F12" s="204"/>
    </row>
    <row r="13" spans="1:13" s="205" customFormat="1" ht="57.6">
      <c r="A13" s="199" t="s">
        <v>875</v>
      </c>
      <c r="B13" s="200" t="s">
        <v>876</v>
      </c>
      <c r="C13" s="212" t="s">
        <v>870</v>
      </c>
      <c r="D13" s="202" t="s">
        <v>877</v>
      </c>
      <c r="E13" s="203" t="s">
        <v>29</v>
      </c>
      <c r="F13" s="204"/>
    </row>
    <row r="14" spans="1:13" s="205" customFormat="1" ht="57.6">
      <c r="A14" s="199" t="s">
        <v>878</v>
      </c>
      <c r="B14" s="200" t="s">
        <v>879</v>
      </c>
      <c r="C14" s="212" t="s">
        <v>870</v>
      </c>
      <c r="D14" s="202" t="s">
        <v>880</v>
      </c>
      <c r="E14" s="203" t="s">
        <v>29</v>
      </c>
      <c r="F14" s="204"/>
    </row>
    <row r="15" spans="1:13" s="205" customFormat="1" ht="57.6">
      <c r="A15" s="199" t="s">
        <v>881</v>
      </c>
      <c r="B15" s="200" t="s">
        <v>882</v>
      </c>
      <c r="C15" s="212" t="s">
        <v>870</v>
      </c>
      <c r="D15" s="202" t="s">
        <v>883</v>
      </c>
      <c r="E15" s="203" t="s">
        <v>29</v>
      </c>
      <c r="F15" s="204"/>
    </row>
    <row r="16" spans="1:13" s="205" customFormat="1" ht="57.6">
      <c r="A16" s="199" t="s">
        <v>884</v>
      </c>
      <c r="B16" s="200" t="s">
        <v>885</v>
      </c>
      <c r="C16" s="212" t="s">
        <v>870</v>
      </c>
      <c r="D16" s="202" t="s">
        <v>886</v>
      </c>
      <c r="E16" s="203" t="s">
        <v>29</v>
      </c>
      <c r="F16" s="204"/>
    </row>
    <row r="17" spans="1:6" s="205" customFormat="1" ht="43.2">
      <c r="A17" s="199" t="s">
        <v>887</v>
      </c>
      <c r="B17" s="200" t="s">
        <v>888</v>
      </c>
      <c r="C17" s="212"/>
      <c r="D17" s="202" t="s">
        <v>889</v>
      </c>
      <c r="E17" s="203" t="s">
        <v>29</v>
      </c>
      <c r="F17" s="204"/>
    </row>
    <row r="18" spans="1:6" s="205" customFormat="1" ht="43.2">
      <c r="A18" s="199" t="s">
        <v>890</v>
      </c>
      <c r="B18" s="200" t="s">
        <v>891</v>
      </c>
      <c r="C18" s="212"/>
      <c r="D18" s="202" t="s">
        <v>892</v>
      </c>
      <c r="E18" s="203" t="s">
        <v>29</v>
      </c>
      <c r="F18" s="204"/>
    </row>
    <row r="19" spans="1:6" s="205" customFormat="1" ht="43.2">
      <c r="A19" s="199" t="s">
        <v>893</v>
      </c>
      <c r="B19" s="200" t="s">
        <v>894</v>
      </c>
      <c r="C19" s="212"/>
      <c r="D19" s="202" t="s">
        <v>895</v>
      </c>
      <c r="E19" s="203" t="s">
        <v>29</v>
      </c>
      <c r="F19" s="204"/>
    </row>
  </sheetData>
  <mergeCells count="4">
    <mergeCell ref="A1:E1"/>
    <mergeCell ref="A2:E2"/>
    <mergeCell ref="A9:F9"/>
    <mergeCell ref="B10:E10"/>
  </mergeCells>
  <conditionalFormatting sqref="D12">
    <cfRule type="expression" dxfId="57" priority="12" stopIfTrue="1">
      <formula>#REF!="Closed"</formula>
    </cfRule>
  </conditionalFormatting>
  <conditionalFormatting sqref="D17">
    <cfRule type="expression" dxfId="56" priority="14" stopIfTrue="1">
      <formula>#REF!="Closed"</formula>
    </cfRule>
  </conditionalFormatting>
  <conditionalFormatting sqref="D11">
    <cfRule type="expression" dxfId="55" priority="13" stopIfTrue="1">
      <formula>#REF!="Closed"</formula>
    </cfRule>
  </conditionalFormatting>
  <conditionalFormatting sqref="D13">
    <cfRule type="expression" dxfId="54" priority="11" stopIfTrue="1">
      <formula>#REF!="Closed"</formula>
    </cfRule>
  </conditionalFormatting>
  <conditionalFormatting sqref="D14">
    <cfRule type="expression" dxfId="53" priority="10" stopIfTrue="1">
      <formula>#REF!="Closed"</formula>
    </cfRule>
  </conditionalFormatting>
  <conditionalFormatting sqref="D15">
    <cfRule type="expression" dxfId="52" priority="9" stopIfTrue="1">
      <formula>#REF!="Closed"</formula>
    </cfRule>
  </conditionalFormatting>
  <conditionalFormatting sqref="D16">
    <cfRule type="expression" dxfId="51" priority="8" stopIfTrue="1">
      <formula>#REF!="Closed"</formula>
    </cfRule>
  </conditionalFormatting>
  <conditionalFormatting sqref="D18">
    <cfRule type="expression" dxfId="50" priority="7" stopIfTrue="1">
      <formula>#REF!="Closed"</formula>
    </cfRule>
  </conditionalFormatting>
  <conditionalFormatting sqref="D19">
    <cfRule type="expression" dxfId="49" priority="6" stopIfTrue="1">
      <formula>#REF!="Closed"</formula>
    </cfRule>
  </conditionalFormatting>
  <conditionalFormatting sqref="J6">
    <cfRule type="cellIs" dxfId="48" priority="1" operator="equal">
      <formula>$J$6</formula>
    </cfRule>
    <cfRule type="cellIs" dxfId="47" priority="5" operator="equal">
      <formula>$S$12</formula>
    </cfRule>
  </conditionalFormatting>
  <conditionalFormatting sqref="E11:E19">
    <cfRule type="cellIs" dxfId="46" priority="2" operator="equal">
      <formula>$J$5</formula>
    </cfRule>
    <cfRule type="cellIs" dxfId="45" priority="3" operator="equal">
      <formula>$J$4</formula>
    </cfRule>
    <cfRule type="cellIs" dxfId="44" priority="4" operator="equal">
      <formula>$J$3</formula>
    </cfRule>
  </conditionalFormatting>
  <dataValidations disablePrompts="1" count="1">
    <dataValidation type="list" allowBlank="1" showInputMessage="1" showErrorMessage="1" sqref="WVM983051:WVM983059 JA11:JA19 SW11:SW19 ACS11:ACS19 AMO11:AMO19 AWK11:AWK19 BGG11:BGG19 BQC11:BQC19 BZY11:BZY19 CJU11:CJU19 CTQ11:CTQ19 DDM11:DDM19 DNI11:DNI19 DXE11:DXE19 EHA11:EHA19 EQW11:EQW19 FAS11:FAS19 FKO11:FKO19 FUK11:FUK19 GEG11:GEG19 GOC11:GOC19 GXY11:GXY19 HHU11:HHU19 HRQ11:HRQ19 IBM11:IBM19 ILI11:ILI19 IVE11:IVE19 JFA11:JFA19 JOW11:JOW19 JYS11:JYS19 KIO11:KIO19 KSK11:KSK19 LCG11:LCG19 LMC11:LMC19 LVY11:LVY19 MFU11:MFU19 MPQ11:MPQ19 MZM11:MZM19 NJI11:NJI19 NTE11:NTE19 ODA11:ODA19 OMW11:OMW19 OWS11:OWS19 PGO11:PGO19 PQK11:PQK19 QAG11:QAG19 QKC11:QKC19 QTY11:QTY19 RDU11:RDU19 RNQ11:RNQ19 RXM11:RXM19 SHI11:SHI19 SRE11:SRE19 TBA11:TBA19 TKW11:TKW19 TUS11:TUS19 UEO11:UEO19 UOK11:UOK19 UYG11:UYG19 VIC11:VIC19 VRY11:VRY19 WBU11:WBU19 WLQ11:WLQ19 WVM11:WVM19 E65547:E65555 JA65547:JA65555 SW65547:SW65555 ACS65547:ACS65555 AMO65547:AMO65555 AWK65547:AWK65555 BGG65547:BGG65555 BQC65547:BQC65555 BZY65547:BZY65555 CJU65547:CJU65555 CTQ65547:CTQ65555 DDM65547:DDM65555 DNI65547:DNI65555 DXE65547:DXE65555 EHA65547:EHA65555 EQW65547:EQW65555 FAS65547:FAS65555 FKO65547:FKO65555 FUK65547:FUK65555 GEG65547:GEG65555 GOC65547:GOC65555 GXY65547:GXY65555 HHU65547:HHU65555 HRQ65547:HRQ65555 IBM65547:IBM65555 ILI65547:ILI65555 IVE65547:IVE65555 JFA65547:JFA65555 JOW65547:JOW65555 JYS65547:JYS65555 KIO65547:KIO65555 KSK65547:KSK65555 LCG65547:LCG65555 LMC65547:LMC65555 LVY65547:LVY65555 MFU65547:MFU65555 MPQ65547:MPQ65555 MZM65547:MZM65555 NJI65547:NJI65555 NTE65547:NTE65555 ODA65547:ODA65555 OMW65547:OMW65555 OWS65547:OWS65555 PGO65547:PGO65555 PQK65547:PQK65555 QAG65547:QAG65555 QKC65547:QKC65555 QTY65547:QTY65555 RDU65547:RDU65555 RNQ65547:RNQ65555 RXM65547:RXM65555 SHI65547:SHI65555 SRE65547:SRE65555 TBA65547:TBA65555 TKW65547:TKW65555 TUS65547:TUS65555 UEO65547:UEO65555 UOK65547:UOK65555 UYG65547:UYG65555 VIC65547:VIC65555 VRY65547:VRY65555 WBU65547:WBU65555 WLQ65547:WLQ65555 WVM65547:WVM65555 E131083:E131091 JA131083:JA131091 SW131083:SW131091 ACS131083:ACS131091 AMO131083:AMO131091 AWK131083:AWK131091 BGG131083:BGG131091 BQC131083:BQC131091 BZY131083:BZY131091 CJU131083:CJU131091 CTQ131083:CTQ131091 DDM131083:DDM131091 DNI131083:DNI131091 DXE131083:DXE131091 EHA131083:EHA131091 EQW131083:EQW131091 FAS131083:FAS131091 FKO131083:FKO131091 FUK131083:FUK131091 GEG131083:GEG131091 GOC131083:GOC131091 GXY131083:GXY131091 HHU131083:HHU131091 HRQ131083:HRQ131091 IBM131083:IBM131091 ILI131083:ILI131091 IVE131083:IVE131091 JFA131083:JFA131091 JOW131083:JOW131091 JYS131083:JYS131091 KIO131083:KIO131091 KSK131083:KSK131091 LCG131083:LCG131091 LMC131083:LMC131091 LVY131083:LVY131091 MFU131083:MFU131091 MPQ131083:MPQ131091 MZM131083:MZM131091 NJI131083:NJI131091 NTE131083:NTE131091 ODA131083:ODA131091 OMW131083:OMW131091 OWS131083:OWS131091 PGO131083:PGO131091 PQK131083:PQK131091 QAG131083:QAG131091 QKC131083:QKC131091 QTY131083:QTY131091 RDU131083:RDU131091 RNQ131083:RNQ131091 RXM131083:RXM131091 SHI131083:SHI131091 SRE131083:SRE131091 TBA131083:TBA131091 TKW131083:TKW131091 TUS131083:TUS131091 UEO131083:UEO131091 UOK131083:UOK131091 UYG131083:UYG131091 VIC131083:VIC131091 VRY131083:VRY131091 WBU131083:WBU131091 WLQ131083:WLQ131091 WVM131083:WVM131091 E196619:E196627 JA196619:JA196627 SW196619:SW196627 ACS196619:ACS196627 AMO196619:AMO196627 AWK196619:AWK196627 BGG196619:BGG196627 BQC196619:BQC196627 BZY196619:BZY196627 CJU196619:CJU196627 CTQ196619:CTQ196627 DDM196619:DDM196627 DNI196619:DNI196627 DXE196619:DXE196627 EHA196619:EHA196627 EQW196619:EQW196627 FAS196619:FAS196627 FKO196619:FKO196627 FUK196619:FUK196627 GEG196619:GEG196627 GOC196619:GOC196627 GXY196619:GXY196627 HHU196619:HHU196627 HRQ196619:HRQ196627 IBM196619:IBM196627 ILI196619:ILI196627 IVE196619:IVE196627 JFA196619:JFA196627 JOW196619:JOW196627 JYS196619:JYS196627 KIO196619:KIO196627 KSK196619:KSK196627 LCG196619:LCG196627 LMC196619:LMC196627 LVY196619:LVY196627 MFU196619:MFU196627 MPQ196619:MPQ196627 MZM196619:MZM196627 NJI196619:NJI196627 NTE196619:NTE196627 ODA196619:ODA196627 OMW196619:OMW196627 OWS196619:OWS196627 PGO196619:PGO196627 PQK196619:PQK196627 QAG196619:QAG196627 QKC196619:QKC196627 QTY196619:QTY196627 RDU196619:RDU196627 RNQ196619:RNQ196627 RXM196619:RXM196627 SHI196619:SHI196627 SRE196619:SRE196627 TBA196619:TBA196627 TKW196619:TKW196627 TUS196619:TUS196627 UEO196619:UEO196627 UOK196619:UOK196627 UYG196619:UYG196627 VIC196619:VIC196627 VRY196619:VRY196627 WBU196619:WBU196627 WLQ196619:WLQ196627 WVM196619:WVM196627 E262155:E262163 JA262155:JA262163 SW262155:SW262163 ACS262155:ACS262163 AMO262155:AMO262163 AWK262155:AWK262163 BGG262155:BGG262163 BQC262155:BQC262163 BZY262155:BZY262163 CJU262155:CJU262163 CTQ262155:CTQ262163 DDM262155:DDM262163 DNI262155:DNI262163 DXE262155:DXE262163 EHA262155:EHA262163 EQW262155:EQW262163 FAS262155:FAS262163 FKO262155:FKO262163 FUK262155:FUK262163 GEG262155:GEG262163 GOC262155:GOC262163 GXY262155:GXY262163 HHU262155:HHU262163 HRQ262155:HRQ262163 IBM262155:IBM262163 ILI262155:ILI262163 IVE262155:IVE262163 JFA262155:JFA262163 JOW262155:JOW262163 JYS262155:JYS262163 KIO262155:KIO262163 KSK262155:KSK262163 LCG262155:LCG262163 LMC262155:LMC262163 LVY262155:LVY262163 MFU262155:MFU262163 MPQ262155:MPQ262163 MZM262155:MZM262163 NJI262155:NJI262163 NTE262155:NTE262163 ODA262155:ODA262163 OMW262155:OMW262163 OWS262155:OWS262163 PGO262155:PGO262163 PQK262155:PQK262163 QAG262155:QAG262163 QKC262155:QKC262163 QTY262155:QTY262163 RDU262155:RDU262163 RNQ262155:RNQ262163 RXM262155:RXM262163 SHI262155:SHI262163 SRE262155:SRE262163 TBA262155:TBA262163 TKW262155:TKW262163 TUS262155:TUS262163 UEO262155:UEO262163 UOK262155:UOK262163 UYG262155:UYG262163 VIC262155:VIC262163 VRY262155:VRY262163 WBU262155:WBU262163 WLQ262155:WLQ262163 WVM262155:WVM262163 E327691:E327699 JA327691:JA327699 SW327691:SW327699 ACS327691:ACS327699 AMO327691:AMO327699 AWK327691:AWK327699 BGG327691:BGG327699 BQC327691:BQC327699 BZY327691:BZY327699 CJU327691:CJU327699 CTQ327691:CTQ327699 DDM327691:DDM327699 DNI327691:DNI327699 DXE327691:DXE327699 EHA327691:EHA327699 EQW327691:EQW327699 FAS327691:FAS327699 FKO327691:FKO327699 FUK327691:FUK327699 GEG327691:GEG327699 GOC327691:GOC327699 GXY327691:GXY327699 HHU327691:HHU327699 HRQ327691:HRQ327699 IBM327691:IBM327699 ILI327691:ILI327699 IVE327691:IVE327699 JFA327691:JFA327699 JOW327691:JOW327699 JYS327691:JYS327699 KIO327691:KIO327699 KSK327691:KSK327699 LCG327691:LCG327699 LMC327691:LMC327699 LVY327691:LVY327699 MFU327691:MFU327699 MPQ327691:MPQ327699 MZM327691:MZM327699 NJI327691:NJI327699 NTE327691:NTE327699 ODA327691:ODA327699 OMW327691:OMW327699 OWS327691:OWS327699 PGO327691:PGO327699 PQK327691:PQK327699 QAG327691:QAG327699 QKC327691:QKC327699 QTY327691:QTY327699 RDU327691:RDU327699 RNQ327691:RNQ327699 RXM327691:RXM327699 SHI327691:SHI327699 SRE327691:SRE327699 TBA327691:TBA327699 TKW327691:TKW327699 TUS327691:TUS327699 UEO327691:UEO327699 UOK327691:UOK327699 UYG327691:UYG327699 VIC327691:VIC327699 VRY327691:VRY327699 WBU327691:WBU327699 WLQ327691:WLQ327699 WVM327691:WVM327699 E393227:E393235 JA393227:JA393235 SW393227:SW393235 ACS393227:ACS393235 AMO393227:AMO393235 AWK393227:AWK393235 BGG393227:BGG393235 BQC393227:BQC393235 BZY393227:BZY393235 CJU393227:CJU393235 CTQ393227:CTQ393235 DDM393227:DDM393235 DNI393227:DNI393235 DXE393227:DXE393235 EHA393227:EHA393235 EQW393227:EQW393235 FAS393227:FAS393235 FKO393227:FKO393235 FUK393227:FUK393235 GEG393227:GEG393235 GOC393227:GOC393235 GXY393227:GXY393235 HHU393227:HHU393235 HRQ393227:HRQ393235 IBM393227:IBM393235 ILI393227:ILI393235 IVE393227:IVE393235 JFA393227:JFA393235 JOW393227:JOW393235 JYS393227:JYS393235 KIO393227:KIO393235 KSK393227:KSK393235 LCG393227:LCG393235 LMC393227:LMC393235 LVY393227:LVY393235 MFU393227:MFU393235 MPQ393227:MPQ393235 MZM393227:MZM393235 NJI393227:NJI393235 NTE393227:NTE393235 ODA393227:ODA393235 OMW393227:OMW393235 OWS393227:OWS393235 PGO393227:PGO393235 PQK393227:PQK393235 QAG393227:QAG393235 QKC393227:QKC393235 QTY393227:QTY393235 RDU393227:RDU393235 RNQ393227:RNQ393235 RXM393227:RXM393235 SHI393227:SHI393235 SRE393227:SRE393235 TBA393227:TBA393235 TKW393227:TKW393235 TUS393227:TUS393235 UEO393227:UEO393235 UOK393227:UOK393235 UYG393227:UYG393235 VIC393227:VIC393235 VRY393227:VRY393235 WBU393227:WBU393235 WLQ393227:WLQ393235 WVM393227:WVM393235 E458763:E458771 JA458763:JA458771 SW458763:SW458771 ACS458763:ACS458771 AMO458763:AMO458771 AWK458763:AWK458771 BGG458763:BGG458771 BQC458763:BQC458771 BZY458763:BZY458771 CJU458763:CJU458771 CTQ458763:CTQ458771 DDM458763:DDM458771 DNI458763:DNI458771 DXE458763:DXE458771 EHA458763:EHA458771 EQW458763:EQW458771 FAS458763:FAS458771 FKO458763:FKO458771 FUK458763:FUK458771 GEG458763:GEG458771 GOC458763:GOC458771 GXY458763:GXY458771 HHU458763:HHU458771 HRQ458763:HRQ458771 IBM458763:IBM458771 ILI458763:ILI458771 IVE458763:IVE458771 JFA458763:JFA458771 JOW458763:JOW458771 JYS458763:JYS458771 KIO458763:KIO458771 KSK458763:KSK458771 LCG458763:LCG458771 LMC458763:LMC458771 LVY458763:LVY458771 MFU458763:MFU458771 MPQ458763:MPQ458771 MZM458763:MZM458771 NJI458763:NJI458771 NTE458763:NTE458771 ODA458763:ODA458771 OMW458763:OMW458771 OWS458763:OWS458771 PGO458763:PGO458771 PQK458763:PQK458771 QAG458763:QAG458771 QKC458763:QKC458771 QTY458763:QTY458771 RDU458763:RDU458771 RNQ458763:RNQ458771 RXM458763:RXM458771 SHI458763:SHI458771 SRE458763:SRE458771 TBA458763:TBA458771 TKW458763:TKW458771 TUS458763:TUS458771 UEO458763:UEO458771 UOK458763:UOK458771 UYG458763:UYG458771 VIC458763:VIC458771 VRY458763:VRY458771 WBU458763:WBU458771 WLQ458763:WLQ458771 WVM458763:WVM458771 E524299:E524307 JA524299:JA524307 SW524299:SW524307 ACS524299:ACS524307 AMO524299:AMO524307 AWK524299:AWK524307 BGG524299:BGG524307 BQC524299:BQC524307 BZY524299:BZY524307 CJU524299:CJU524307 CTQ524299:CTQ524307 DDM524299:DDM524307 DNI524299:DNI524307 DXE524299:DXE524307 EHA524299:EHA524307 EQW524299:EQW524307 FAS524299:FAS524307 FKO524299:FKO524307 FUK524299:FUK524307 GEG524299:GEG524307 GOC524299:GOC524307 GXY524299:GXY524307 HHU524299:HHU524307 HRQ524299:HRQ524307 IBM524299:IBM524307 ILI524299:ILI524307 IVE524299:IVE524307 JFA524299:JFA524307 JOW524299:JOW524307 JYS524299:JYS524307 KIO524299:KIO524307 KSK524299:KSK524307 LCG524299:LCG524307 LMC524299:LMC524307 LVY524299:LVY524307 MFU524299:MFU524307 MPQ524299:MPQ524307 MZM524299:MZM524307 NJI524299:NJI524307 NTE524299:NTE524307 ODA524299:ODA524307 OMW524299:OMW524307 OWS524299:OWS524307 PGO524299:PGO524307 PQK524299:PQK524307 QAG524299:QAG524307 QKC524299:QKC524307 QTY524299:QTY524307 RDU524299:RDU524307 RNQ524299:RNQ524307 RXM524299:RXM524307 SHI524299:SHI524307 SRE524299:SRE524307 TBA524299:TBA524307 TKW524299:TKW524307 TUS524299:TUS524307 UEO524299:UEO524307 UOK524299:UOK524307 UYG524299:UYG524307 VIC524299:VIC524307 VRY524299:VRY524307 WBU524299:WBU524307 WLQ524299:WLQ524307 WVM524299:WVM524307 E589835:E589843 JA589835:JA589843 SW589835:SW589843 ACS589835:ACS589843 AMO589835:AMO589843 AWK589835:AWK589843 BGG589835:BGG589843 BQC589835:BQC589843 BZY589835:BZY589843 CJU589835:CJU589843 CTQ589835:CTQ589843 DDM589835:DDM589843 DNI589835:DNI589843 DXE589835:DXE589843 EHA589835:EHA589843 EQW589835:EQW589843 FAS589835:FAS589843 FKO589835:FKO589843 FUK589835:FUK589843 GEG589835:GEG589843 GOC589835:GOC589843 GXY589835:GXY589843 HHU589835:HHU589843 HRQ589835:HRQ589843 IBM589835:IBM589843 ILI589835:ILI589843 IVE589835:IVE589843 JFA589835:JFA589843 JOW589835:JOW589843 JYS589835:JYS589843 KIO589835:KIO589843 KSK589835:KSK589843 LCG589835:LCG589843 LMC589835:LMC589843 LVY589835:LVY589843 MFU589835:MFU589843 MPQ589835:MPQ589843 MZM589835:MZM589843 NJI589835:NJI589843 NTE589835:NTE589843 ODA589835:ODA589843 OMW589835:OMW589843 OWS589835:OWS589843 PGO589835:PGO589843 PQK589835:PQK589843 QAG589835:QAG589843 QKC589835:QKC589843 QTY589835:QTY589843 RDU589835:RDU589843 RNQ589835:RNQ589843 RXM589835:RXM589843 SHI589835:SHI589843 SRE589835:SRE589843 TBA589835:TBA589843 TKW589835:TKW589843 TUS589835:TUS589843 UEO589835:UEO589843 UOK589835:UOK589843 UYG589835:UYG589843 VIC589835:VIC589843 VRY589835:VRY589843 WBU589835:WBU589843 WLQ589835:WLQ589843 WVM589835:WVM589843 E655371:E655379 JA655371:JA655379 SW655371:SW655379 ACS655371:ACS655379 AMO655371:AMO655379 AWK655371:AWK655379 BGG655371:BGG655379 BQC655371:BQC655379 BZY655371:BZY655379 CJU655371:CJU655379 CTQ655371:CTQ655379 DDM655371:DDM655379 DNI655371:DNI655379 DXE655371:DXE655379 EHA655371:EHA655379 EQW655371:EQW655379 FAS655371:FAS655379 FKO655371:FKO655379 FUK655371:FUK655379 GEG655371:GEG655379 GOC655371:GOC655379 GXY655371:GXY655379 HHU655371:HHU655379 HRQ655371:HRQ655379 IBM655371:IBM655379 ILI655371:ILI655379 IVE655371:IVE655379 JFA655371:JFA655379 JOW655371:JOW655379 JYS655371:JYS655379 KIO655371:KIO655379 KSK655371:KSK655379 LCG655371:LCG655379 LMC655371:LMC655379 LVY655371:LVY655379 MFU655371:MFU655379 MPQ655371:MPQ655379 MZM655371:MZM655379 NJI655371:NJI655379 NTE655371:NTE655379 ODA655371:ODA655379 OMW655371:OMW655379 OWS655371:OWS655379 PGO655371:PGO655379 PQK655371:PQK655379 QAG655371:QAG655379 QKC655371:QKC655379 QTY655371:QTY655379 RDU655371:RDU655379 RNQ655371:RNQ655379 RXM655371:RXM655379 SHI655371:SHI655379 SRE655371:SRE655379 TBA655371:TBA655379 TKW655371:TKW655379 TUS655371:TUS655379 UEO655371:UEO655379 UOK655371:UOK655379 UYG655371:UYG655379 VIC655371:VIC655379 VRY655371:VRY655379 WBU655371:WBU655379 WLQ655371:WLQ655379 WVM655371:WVM655379 E720907:E720915 JA720907:JA720915 SW720907:SW720915 ACS720907:ACS720915 AMO720907:AMO720915 AWK720907:AWK720915 BGG720907:BGG720915 BQC720907:BQC720915 BZY720907:BZY720915 CJU720907:CJU720915 CTQ720907:CTQ720915 DDM720907:DDM720915 DNI720907:DNI720915 DXE720907:DXE720915 EHA720907:EHA720915 EQW720907:EQW720915 FAS720907:FAS720915 FKO720907:FKO720915 FUK720907:FUK720915 GEG720907:GEG720915 GOC720907:GOC720915 GXY720907:GXY720915 HHU720907:HHU720915 HRQ720907:HRQ720915 IBM720907:IBM720915 ILI720907:ILI720915 IVE720907:IVE720915 JFA720907:JFA720915 JOW720907:JOW720915 JYS720907:JYS720915 KIO720907:KIO720915 KSK720907:KSK720915 LCG720907:LCG720915 LMC720907:LMC720915 LVY720907:LVY720915 MFU720907:MFU720915 MPQ720907:MPQ720915 MZM720907:MZM720915 NJI720907:NJI720915 NTE720907:NTE720915 ODA720907:ODA720915 OMW720907:OMW720915 OWS720907:OWS720915 PGO720907:PGO720915 PQK720907:PQK720915 QAG720907:QAG720915 QKC720907:QKC720915 QTY720907:QTY720915 RDU720907:RDU720915 RNQ720907:RNQ720915 RXM720907:RXM720915 SHI720907:SHI720915 SRE720907:SRE720915 TBA720907:TBA720915 TKW720907:TKW720915 TUS720907:TUS720915 UEO720907:UEO720915 UOK720907:UOK720915 UYG720907:UYG720915 VIC720907:VIC720915 VRY720907:VRY720915 WBU720907:WBU720915 WLQ720907:WLQ720915 WVM720907:WVM720915 E786443:E786451 JA786443:JA786451 SW786443:SW786451 ACS786443:ACS786451 AMO786443:AMO786451 AWK786443:AWK786451 BGG786443:BGG786451 BQC786443:BQC786451 BZY786443:BZY786451 CJU786443:CJU786451 CTQ786443:CTQ786451 DDM786443:DDM786451 DNI786443:DNI786451 DXE786443:DXE786451 EHA786443:EHA786451 EQW786443:EQW786451 FAS786443:FAS786451 FKO786443:FKO786451 FUK786443:FUK786451 GEG786443:GEG786451 GOC786443:GOC786451 GXY786443:GXY786451 HHU786443:HHU786451 HRQ786443:HRQ786451 IBM786443:IBM786451 ILI786443:ILI786451 IVE786443:IVE786451 JFA786443:JFA786451 JOW786443:JOW786451 JYS786443:JYS786451 KIO786443:KIO786451 KSK786443:KSK786451 LCG786443:LCG786451 LMC786443:LMC786451 LVY786443:LVY786451 MFU786443:MFU786451 MPQ786443:MPQ786451 MZM786443:MZM786451 NJI786443:NJI786451 NTE786443:NTE786451 ODA786443:ODA786451 OMW786443:OMW786451 OWS786443:OWS786451 PGO786443:PGO786451 PQK786443:PQK786451 QAG786443:QAG786451 QKC786443:QKC786451 QTY786443:QTY786451 RDU786443:RDU786451 RNQ786443:RNQ786451 RXM786443:RXM786451 SHI786443:SHI786451 SRE786443:SRE786451 TBA786443:TBA786451 TKW786443:TKW786451 TUS786443:TUS786451 UEO786443:UEO786451 UOK786443:UOK786451 UYG786443:UYG786451 VIC786443:VIC786451 VRY786443:VRY786451 WBU786443:WBU786451 WLQ786443:WLQ786451 WVM786443:WVM786451 E851979:E851987 JA851979:JA851987 SW851979:SW851987 ACS851979:ACS851987 AMO851979:AMO851987 AWK851979:AWK851987 BGG851979:BGG851987 BQC851979:BQC851987 BZY851979:BZY851987 CJU851979:CJU851987 CTQ851979:CTQ851987 DDM851979:DDM851987 DNI851979:DNI851987 DXE851979:DXE851987 EHA851979:EHA851987 EQW851979:EQW851987 FAS851979:FAS851987 FKO851979:FKO851987 FUK851979:FUK851987 GEG851979:GEG851987 GOC851979:GOC851987 GXY851979:GXY851987 HHU851979:HHU851987 HRQ851979:HRQ851987 IBM851979:IBM851987 ILI851979:ILI851987 IVE851979:IVE851987 JFA851979:JFA851987 JOW851979:JOW851987 JYS851979:JYS851987 KIO851979:KIO851987 KSK851979:KSK851987 LCG851979:LCG851987 LMC851979:LMC851987 LVY851979:LVY851987 MFU851979:MFU851987 MPQ851979:MPQ851987 MZM851979:MZM851987 NJI851979:NJI851987 NTE851979:NTE851987 ODA851979:ODA851987 OMW851979:OMW851987 OWS851979:OWS851987 PGO851979:PGO851987 PQK851979:PQK851987 QAG851979:QAG851987 QKC851979:QKC851987 QTY851979:QTY851987 RDU851979:RDU851987 RNQ851979:RNQ851987 RXM851979:RXM851987 SHI851979:SHI851987 SRE851979:SRE851987 TBA851979:TBA851987 TKW851979:TKW851987 TUS851979:TUS851987 UEO851979:UEO851987 UOK851979:UOK851987 UYG851979:UYG851987 VIC851979:VIC851987 VRY851979:VRY851987 WBU851979:WBU851987 WLQ851979:WLQ851987 WVM851979:WVM851987 E917515:E917523 JA917515:JA917523 SW917515:SW917523 ACS917515:ACS917523 AMO917515:AMO917523 AWK917515:AWK917523 BGG917515:BGG917523 BQC917515:BQC917523 BZY917515:BZY917523 CJU917515:CJU917523 CTQ917515:CTQ917523 DDM917515:DDM917523 DNI917515:DNI917523 DXE917515:DXE917523 EHA917515:EHA917523 EQW917515:EQW917523 FAS917515:FAS917523 FKO917515:FKO917523 FUK917515:FUK917523 GEG917515:GEG917523 GOC917515:GOC917523 GXY917515:GXY917523 HHU917515:HHU917523 HRQ917515:HRQ917523 IBM917515:IBM917523 ILI917515:ILI917523 IVE917515:IVE917523 JFA917515:JFA917523 JOW917515:JOW917523 JYS917515:JYS917523 KIO917515:KIO917523 KSK917515:KSK917523 LCG917515:LCG917523 LMC917515:LMC917523 LVY917515:LVY917523 MFU917515:MFU917523 MPQ917515:MPQ917523 MZM917515:MZM917523 NJI917515:NJI917523 NTE917515:NTE917523 ODA917515:ODA917523 OMW917515:OMW917523 OWS917515:OWS917523 PGO917515:PGO917523 PQK917515:PQK917523 QAG917515:QAG917523 QKC917515:QKC917523 QTY917515:QTY917523 RDU917515:RDU917523 RNQ917515:RNQ917523 RXM917515:RXM917523 SHI917515:SHI917523 SRE917515:SRE917523 TBA917515:TBA917523 TKW917515:TKW917523 TUS917515:TUS917523 UEO917515:UEO917523 UOK917515:UOK917523 UYG917515:UYG917523 VIC917515:VIC917523 VRY917515:VRY917523 WBU917515:WBU917523 WLQ917515:WLQ917523 WVM917515:WVM917523 E983051:E983059 JA983051:JA983059 SW983051:SW983059 ACS983051:ACS983059 AMO983051:AMO983059 AWK983051:AWK983059 BGG983051:BGG983059 BQC983051:BQC983059 BZY983051:BZY983059 CJU983051:CJU983059 CTQ983051:CTQ983059 DDM983051:DDM983059 DNI983051:DNI983059 DXE983051:DXE983059 EHA983051:EHA983059 EQW983051:EQW983059 FAS983051:FAS983059 FKO983051:FKO983059 FUK983051:FUK983059 GEG983051:GEG983059 GOC983051:GOC983059 GXY983051:GXY983059 HHU983051:HHU983059 HRQ983051:HRQ983059 IBM983051:IBM983059 ILI983051:ILI983059 IVE983051:IVE983059 JFA983051:JFA983059 JOW983051:JOW983059 JYS983051:JYS983059 KIO983051:KIO983059 KSK983051:KSK983059 LCG983051:LCG983059 LMC983051:LMC983059 LVY983051:LVY983059 MFU983051:MFU983059 MPQ983051:MPQ983059 MZM983051:MZM983059 NJI983051:NJI983059 NTE983051:NTE983059 ODA983051:ODA983059 OMW983051:OMW983059 OWS983051:OWS983059 PGO983051:PGO983059 PQK983051:PQK983059 QAG983051:QAG983059 QKC983051:QKC983059 QTY983051:QTY983059 RDU983051:RDU983059 RNQ983051:RNQ983059 RXM983051:RXM983059 SHI983051:SHI983059 SRE983051:SRE983059 TBA983051:TBA983059 TKW983051:TKW983059 TUS983051:TUS983059 UEO983051:UEO983059 UOK983051:UOK983059 UYG983051:UYG983059 VIC983051:VIC983059 VRY983051:VRY983059 WBU983051:WBU983059 WLQ983051:WLQ983059 E11:E19">
      <formula1>"Passed, Failed, Pending, Cancel"</formula1>
    </dataValidation>
  </dataValidations>
  <hyperlinks>
    <hyperlink ref="A2:E2" location="Cover!C40" display="TOC"/>
    <hyperlink ref="A2" location="Cover!C40" display="TOC"/>
  </hyperlinks>
  <pageMargins left="0.7" right="0.7" top="0.75" bottom="0.75" header="0.3" footer="0.3"/>
  <legacy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J16"/>
  <sheetViews>
    <sheetView workbookViewId="0">
      <selection activeCell="E3" sqref="E3"/>
    </sheetView>
  </sheetViews>
  <sheetFormatPr defaultRowHeight="14.4"/>
  <cols>
    <col min="2" max="2" width="38.6640625" customWidth="1"/>
    <col min="3" max="3" width="47.109375" customWidth="1"/>
    <col min="4" max="4" width="48.44140625" customWidth="1"/>
    <col min="5" max="5" width="12.33203125" customWidth="1"/>
    <col min="258" max="258" width="38.6640625" customWidth="1"/>
    <col min="259" max="259" width="47.109375" customWidth="1"/>
    <col min="260" max="260" width="48.44140625" customWidth="1"/>
    <col min="514" max="514" width="38.6640625" customWidth="1"/>
    <col min="515" max="515" width="47.109375" customWidth="1"/>
    <col min="516" max="516" width="48.44140625" customWidth="1"/>
    <col min="770" max="770" width="38.6640625" customWidth="1"/>
    <col min="771" max="771" width="47.109375" customWidth="1"/>
    <col min="772" max="772" width="48.44140625" customWidth="1"/>
    <col min="1026" max="1026" width="38.6640625" customWidth="1"/>
    <col min="1027" max="1027" width="47.109375" customWidth="1"/>
    <col min="1028" max="1028" width="48.44140625" customWidth="1"/>
    <col min="1282" max="1282" width="38.6640625" customWidth="1"/>
    <col min="1283" max="1283" width="47.109375" customWidth="1"/>
    <col min="1284" max="1284" width="48.44140625" customWidth="1"/>
    <col min="1538" max="1538" width="38.6640625" customWidth="1"/>
    <col min="1539" max="1539" width="47.109375" customWidth="1"/>
    <col min="1540" max="1540" width="48.44140625" customWidth="1"/>
    <col min="1794" max="1794" width="38.6640625" customWidth="1"/>
    <col min="1795" max="1795" width="47.109375" customWidth="1"/>
    <col min="1796" max="1796" width="48.44140625" customWidth="1"/>
    <col min="2050" max="2050" width="38.6640625" customWidth="1"/>
    <col min="2051" max="2051" width="47.109375" customWidth="1"/>
    <col min="2052" max="2052" width="48.44140625" customWidth="1"/>
    <col min="2306" max="2306" width="38.6640625" customWidth="1"/>
    <col min="2307" max="2307" width="47.109375" customWidth="1"/>
    <col min="2308" max="2308" width="48.44140625" customWidth="1"/>
    <col min="2562" max="2562" width="38.6640625" customWidth="1"/>
    <col min="2563" max="2563" width="47.109375" customWidth="1"/>
    <col min="2564" max="2564" width="48.44140625" customWidth="1"/>
    <col min="2818" max="2818" width="38.6640625" customWidth="1"/>
    <col min="2819" max="2819" width="47.109375" customWidth="1"/>
    <col min="2820" max="2820" width="48.44140625" customWidth="1"/>
    <col min="3074" max="3074" width="38.6640625" customWidth="1"/>
    <col min="3075" max="3075" width="47.109375" customWidth="1"/>
    <col min="3076" max="3076" width="48.44140625" customWidth="1"/>
    <col min="3330" max="3330" width="38.6640625" customWidth="1"/>
    <col min="3331" max="3331" width="47.109375" customWidth="1"/>
    <col min="3332" max="3332" width="48.44140625" customWidth="1"/>
    <col min="3586" max="3586" width="38.6640625" customWidth="1"/>
    <col min="3587" max="3587" width="47.109375" customWidth="1"/>
    <col min="3588" max="3588" width="48.44140625" customWidth="1"/>
    <col min="3842" max="3842" width="38.6640625" customWidth="1"/>
    <col min="3843" max="3843" width="47.109375" customWidth="1"/>
    <col min="3844" max="3844" width="48.44140625" customWidth="1"/>
    <col min="4098" max="4098" width="38.6640625" customWidth="1"/>
    <col min="4099" max="4099" width="47.109375" customWidth="1"/>
    <col min="4100" max="4100" width="48.44140625" customWidth="1"/>
    <col min="4354" max="4354" width="38.6640625" customWidth="1"/>
    <col min="4355" max="4355" width="47.109375" customWidth="1"/>
    <col min="4356" max="4356" width="48.44140625" customWidth="1"/>
    <col min="4610" max="4610" width="38.6640625" customWidth="1"/>
    <col min="4611" max="4611" width="47.109375" customWidth="1"/>
    <col min="4612" max="4612" width="48.44140625" customWidth="1"/>
    <col min="4866" max="4866" width="38.6640625" customWidth="1"/>
    <col min="4867" max="4867" width="47.109375" customWidth="1"/>
    <col min="4868" max="4868" width="48.44140625" customWidth="1"/>
    <col min="5122" max="5122" width="38.6640625" customWidth="1"/>
    <col min="5123" max="5123" width="47.109375" customWidth="1"/>
    <col min="5124" max="5124" width="48.44140625" customWidth="1"/>
    <col min="5378" max="5378" width="38.6640625" customWidth="1"/>
    <col min="5379" max="5379" width="47.109375" customWidth="1"/>
    <col min="5380" max="5380" width="48.44140625" customWidth="1"/>
    <col min="5634" max="5634" width="38.6640625" customWidth="1"/>
    <col min="5635" max="5635" width="47.109375" customWidth="1"/>
    <col min="5636" max="5636" width="48.44140625" customWidth="1"/>
    <col min="5890" max="5890" width="38.6640625" customWidth="1"/>
    <col min="5891" max="5891" width="47.109375" customWidth="1"/>
    <col min="5892" max="5892" width="48.44140625" customWidth="1"/>
    <col min="6146" max="6146" width="38.6640625" customWidth="1"/>
    <col min="6147" max="6147" width="47.109375" customWidth="1"/>
    <col min="6148" max="6148" width="48.44140625" customWidth="1"/>
    <col min="6402" max="6402" width="38.6640625" customWidth="1"/>
    <col min="6403" max="6403" width="47.109375" customWidth="1"/>
    <col min="6404" max="6404" width="48.44140625" customWidth="1"/>
    <col min="6658" max="6658" width="38.6640625" customWidth="1"/>
    <col min="6659" max="6659" width="47.109375" customWidth="1"/>
    <col min="6660" max="6660" width="48.44140625" customWidth="1"/>
    <col min="6914" max="6914" width="38.6640625" customWidth="1"/>
    <col min="6915" max="6915" width="47.109375" customWidth="1"/>
    <col min="6916" max="6916" width="48.44140625" customWidth="1"/>
    <col min="7170" max="7170" width="38.6640625" customWidth="1"/>
    <col min="7171" max="7171" width="47.109375" customWidth="1"/>
    <col min="7172" max="7172" width="48.44140625" customWidth="1"/>
    <col min="7426" max="7426" width="38.6640625" customWidth="1"/>
    <col min="7427" max="7427" width="47.109375" customWidth="1"/>
    <col min="7428" max="7428" width="48.44140625" customWidth="1"/>
    <col min="7682" max="7682" width="38.6640625" customWidth="1"/>
    <col min="7683" max="7683" width="47.109375" customWidth="1"/>
    <col min="7684" max="7684" width="48.44140625" customWidth="1"/>
    <col min="7938" max="7938" width="38.6640625" customWidth="1"/>
    <col min="7939" max="7939" width="47.109375" customWidth="1"/>
    <col min="7940" max="7940" width="48.44140625" customWidth="1"/>
    <col min="8194" max="8194" width="38.6640625" customWidth="1"/>
    <col min="8195" max="8195" width="47.109375" customWidth="1"/>
    <col min="8196" max="8196" width="48.44140625" customWidth="1"/>
    <col min="8450" max="8450" width="38.6640625" customWidth="1"/>
    <col min="8451" max="8451" width="47.109375" customWidth="1"/>
    <col min="8452" max="8452" width="48.44140625" customWidth="1"/>
    <col min="8706" max="8706" width="38.6640625" customWidth="1"/>
    <col min="8707" max="8707" width="47.109375" customWidth="1"/>
    <col min="8708" max="8708" width="48.44140625" customWidth="1"/>
    <col min="8962" max="8962" width="38.6640625" customWidth="1"/>
    <col min="8963" max="8963" width="47.109375" customWidth="1"/>
    <col min="8964" max="8964" width="48.44140625" customWidth="1"/>
    <col min="9218" max="9218" width="38.6640625" customWidth="1"/>
    <col min="9219" max="9219" width="47.109375" customWidth="1"/>
    <col min="9220" max="9220" width="48.44140625" customWidth="1"/>
    <col min="9474" max="9474" width="38.6640625" customWidth="1"/>
    <col min="9475" max="9475" width="47.109375" customWidth="1"/>
    <col min="9476" max="9476" width="48.44140625" customWidth="1"/>
    <col min="9730" max="9730" width="38.6640625" customWidth="1"/>
    <col min="9731" max="9731" width="47.109375" customWidth="1"/>
    <col min="9732" max="9732" width="48.44140625" customWidth="1"/>
    <col min="9986" max="9986" width="38.6640625" customWidth="1"/>
    <col min="9987" max="9987" width="47.109375" customWidth="1"/>
    <col min="9988" max="9988" width="48.44140625" customWidth="1"/>
    <col min="10242" max="10242" width="38.6640625" customWidth="1"/>
    <col min="10243" max="10243" width="47.109375" customWidth="1"/>
    <col min="10244" max="10244" width="48.44140625" customWidth="1"/>
    <col min="10498" max="10498" width="38.6640625" customWidth="1"/>
    <col min="10499" max="10499" width="47.109375" customWidth="1"/>
    <col min="10500" max="10500" width="48.44140625" customWidth="1"/>
    <col min="10754" max="10754" width="38.6640625" customWidth="1"/>
    <col min="10755" max="10755" width="47.109375" customWidth="1"/>
    <col min="10756" max="10756" width="48.44140625" customWidth="1"/>
    <col min="11010" max="11010" width="38.6640625" customWidth="1"/>
    <col min="11011" max="11011" width="47.109375" customWidth="1"/>
    <col min="11012" max="11012" width="48.44140625" customWidth="1"/>
    <col min="11266" max="11266" width="38.6640625" customWidth="1"/>
    <col min="11267" max="11267" width="47.109375" customWidth="1"/>
    <col min="11268" max="11268" width="48.44140625" customWidth="1"/>
    <col min="11522" max="11522" width="38.6640625" customWidth="1"/>
    <col min="11523" max="11523" width="47.109375" customWidth="1"/>
    <col min="11524" max="11524" width="48.44140625" customWidth="1"/>
    <col min="11778" max="11778" width="38.6640625" customWidth="1"/>
    <col min="11779" max="11779" width="47.109375" customWidth="1"/>
    <col min="11780" max="11780" width="48.44140625" customWidth="1"/>
    <col min="12034" max="12034" width="38.6640625" customWidth="1"/>
    <col min="12035" max="12035" width="47.109375" customWidth="1"/>
    <col min="12036" max="12036" width="48.44140625" customWidth="1"/>
    <col min="12290" max="12290" width="38.6640625" customWidth="1"/>
    <col min="12291" max="12291" width="47.109375" customWidth="1"/>
    <col min="12292" max="12292" width="48.44140625" customWidth="1"/>
    <col min="12546" max="12546" width="38.6640625" customWidth="1"/>
    <col min="12547" max="12547" width="47.109375" customWidth="1"/>
    <col min="12548" max="12548" width="48.44140625" customWidth="1"/>
    <col min="12802" max="12802" width="38.6640625" customWidth="1"/>
    <col min="12803" max="12803" width="47.109375" customWidth="1"/>
    <col min="12804" max="12804" width="48.44140625" customWidth="1"/>
    <col min="13058" max="13058" width="38.6640625" customWidth="1"/>
    <col min="13059" max="13059" width="47.109375" customWidth="1"/>
    <col min="13060" max="13060" width="48.44140625" customWidth="1"/>
    <col min="13314" max="13314" width="38.6640625" customWidth="1"/>
    <col min="13315" max="13315" width="47.109375" customWidth="1"/>
    <col min="13316" max="13316" width="48.44140625" customWidth="1"/>
    <col min="13570" max="13570" width="38.6640625" customWidth="1"/>
    <col min="13571" max="13571" width="47.109375" customWidth="1"/>
    <col min="13572" max="13572" width="48.44140625" customWidth="1"/>
    <col min="13826" max="13826" width="38.6640625" customWidth="1"/>
    <col min="13827" max="13827" width="47.109375" customWidth="1"/>
    <col min="13828" max="13828" width="48.44140625" customWidth="1"/>
    <col min="14082" max="14082" width="38.6640625" customWidth="1"/>
    <col min="14083" max="14083" width="47.109375" customWidth="1"/>
    <col min="14084" max="14084" width="48.44140625" customWidth="1"/>
    <col min="14338" max="14338" width="38.6640625" customWidth="1"/>
    <col min="14339" max="14339" width="47.109375" customWidth="1"/>
    <col min="14340" max="14340" width="48.44140625" customWidth="1"/>
    <col min="14594" max="14594" width="38.6640625" customWidth="1"/>
    <col min="14595" max="14595" width="47.109375" customWidth="1"/>
    <col min="14596" max="14596" width="48.44140625" customWidth="1"/>
    <col min="14850" max="14850" width="38.6640625" customWidth="1"/>
    <col min="14851" max="14851" width="47.109375" customWidth="1"/>
    <col min="14852" max="14852" width="48.44140625" customWidth="1"/>
    <col min="15106" max="15106" width="38.6640625" customWidth="1"/>
    <col min="15107" max="15107" width="47.109375" customWidth="1"/>
    <col min="15108" max="15108" width="48.44140625" customWidth="1"/>
    <col min="15362" max="15362" width="38.6640625" customWidth="1"/>
    <col min="15363" max="15363" width="47.109375" customWidth="1"/>
    <col min="15364" max="15364" width="48.44140625" customWidth="1"/>
    <col min="15618" max="15618" width="38.6640625" customWidth="1"/>
    <col min="15619" max="15619" width="47.109375" customWidth="1"/>
    <col min="15620" max="15620" width="48.44140625" customWidth="1"/>
    <col min="15874" max="15874" width="38.6640625" customWidth="1"/>
    <col min="15875" max="15875" width="47.109375" customWidth="1"/>
    <col min="15876" max="15876" width="48.44140625" customWidth="1"/>
    <col min="16130" max="16130" width="38.6640625" customWidth="1"/>
    <col min="16131" max="16131" width="47.109375" customWidth="1"/>
    <col min="16132" max="16132" width="48.44140625" customWidth="1"/>
  </cols>
  <sheetData>
    <row r="1" spans="1:10" ht="17.399999999999999">
      <c r="A1" s="337" t="s">
        <v>896</v>
      </c>
      <c r="B1" s="337"/>
      <c r="C1" s="337"/>
      <c r="D1" s="337"/>
      <c r="E1" s="337"/>
      <c r="F1" s="3"/>
      <c r="G1" s="3"/>
    </row>
    <row r="2" spans="1:10">
      <c r="A2" s="338" t="s">
        <v>824</v>
      </c>
      <c r="B2" s="338"/>
      <c r="C2" s="338"/>
      <c r="D2" s="338"/>
      <c r="E2" s="338"/>
      <c r="F2" s="3"/>
      <c r="G2" s="3"/>
    </row>
    <row r="3" spans="1:10" ht="28.8">
      <c r="A3" s="196"/>
      <c r="C3" s="67" t="s">
        <v>29</v>
      </c>
      <c r="D3" s="67" t="s">
        <v>30</v>
      </c>
      <c r="E3" s="59" t="s">
        <v>37</v>
      </c>
      <c r="F3" s="67" t="s">
        <v>44</v>
      </c>
      <c r="G3" s="67" t="s">
        <v>31</v>
      </c>
      <c r="J3" t="s">
        <v>29</v>
      </c>
    </row>
    <row r="4" spans="1:10">
      <c r="A4" s="196"/>
      <c r="C4" s="79">
        <f>COUNTIF(E9:E44,"Passed")</f>
        <v>6</v>
      </c>
      <c r="D4" s="79">
        <f>COUNTIF(E9:E44,"Failed")</f>
        <v>0</v>
      </c>
      <c r="E4" s="79">
        <f>COUNTIF(E9:E44,"Pending")</f>
        <v>0</v>
      </c>
      <c r="F4" s="79">
        <f>COUNTIF(E9:E44,"Not Yet Test")</f>
        <v>0</v>
      </c>
      <c r="G4" s="80">
        <f>COUNTA(A11:A16)</f>
        <v>6</v>
      </c>
      <c r="J4" t="s">
        <v>30</v>
      </c>
    </row>
    <row r="5" spans="1:10">
      <c r="A5" s="196"/>
      <c r="B5" s="197"/>
      <c r="C5" s="8"/>
      <c r="D5" s="192"/>
      <c r="E5" s="8"/>
      <c r="F5" s="192"/>
      <c r="G5" s="192"/>
      <c r="J5" t="s">
        <v>37</v>
      </c>
    </row>
    <row r="6" spans="1:10">
      <c r="A6" s="196"/>
      <c r="B6" s="197"/>
      <c r="C6" s="8"/>
      <c r="D6" s="192"/>
      <c r="E6" s="8"/>
      <c r="F6" s="192"/>
      <c r="G6" s="192"/>
      <c r="J6" t="s">
        <v>44</v>
      </c>
    </row>
    <row r="7" spans="1:10">
      <c r="A7" s="9"/>
      <c r="B7" s="10"/>
      <c r="C7" s="11"/>
      <c r="D7" s="12"/>
      <c r="E7" s="13"/>
      <c r="F7" s="13"/>
      <c r="G7" s="3"/>
    </row>
    <row r="8" spans="1:10" ht="26.4">
      <c r="A8" s="62" t="s">
        <v>825</v>
      </c>
      <c r="B8" s="144" t="s">
        <v>0</v>
      </c>
      <c r="C8" s="144" t="s">
        <v>826</v>
      </c>
      <c r="D8" s="145" t="s">
        <v>827</v>
      </c>
      <c r="E8" s="146" t="s">
        <v>828</v>
      </c>
      <c r="F8" s="63" t="s">
        <v>829</v>
      </c>
      <c r="G8" s="3"/>
    </row>
    <row r="9" spans="1:10">
      <c r="A9" s="349" t="s">
        <v>897</v>
      </c>
      <c r="B9" s="350"/>
      <c r="C9" s="350"/>
      <c r="D9" s="350"/>
      <c r="E9" s="350"/>
      <c r="F9" s="351"/>
      <c r="G9" s="198"/>
    </row>
    <row r="10" spans="1:10">
      <c r="A10" s="210"/>
      <c r="B10" s="352"/>
      <c r="C10" s="352"/>
      <c r="D10" s="352"/>
      <c r="E10" s="353"/>
      <c r="F10" s="211"/>
      <c r="G10" s="198"/>
    </row>
    <row r="11" spans="1:10" ht="28.8">
      <c r="A11" s="199" t="s">
        <v>898</v>
      </c>
      <c r="B11" s="200" t="s">
        <v>899</v>
      </c>
      <c r="C11" s="201" t="s">
        <v>900</v>
      </c>
      <c r="D11" s="202" t="s">
        <v>901</v>
      </c>
      <c r="E11" s="203" t="s">
        <v>29</v>
      </c>
      <c r="F11" s="204"/>
      <c r="G11" s="205"/>
    </row>
    <row r="12" spans="1:10" ht="28.8">
      <c r="A12" s="199" t="s">
        <v>902</v>
      </c>
      <c r="B12" s="200" t="s">
        <v>903</v>
      </c>
      <c r="C12" s="201" t="s">
        <v>900</v>
      </c>
      <c r="D12" s="202" t="s">
        <v>904</v>
      </c>
      <c r="E12" s="203" t="s">
        <v>29</v>
      </c>
      <c r="F12" s="204"/>
      <c r="G12" s="205"/>
    </row>
    <row r="13" spans="1:10" ht="28.8">
      <c r="A13" s="199" t="s">
        <v>905</v>
      </c>
      <c r="B13" s="200" t="s">
        <v>906</v>
      </c>
      <c r="C13" s="201" t="s">
        <v>900</v>
      </c>
      <c r="D13" s="202" t="s">
        <v>907</v>
      </c>
      <c r="E13" s="203" t="s">
        <v>29</v>
      </c>
      <c r="F13" s="204"/>
      <c r="G13" s="205"/>
    </row>
    <row r="14" spans="1:10" ht="28.8">
      <c r="A14" s="199" t="s">
        <v>908</v>
      </c>
      <c r="B14" s="200" t="s">
        <v>909</v>
      </c>
      <c r="C14" s="201" t="s">
        <v>900</v>
      </c>
      <c r="D14" s="202" t="s">
        <v>910</v>
      </c>
      <c r="E14" s="203" t="s">
        <v>29</v>
      </c>
      <c r="F14" s="204"/>
      <c r="G14" s="205"/>
    </row>
    <row r="15" spans="1:10" ht="43.2">
      <c r="A15" s="199" t="s">
        <v>911</v>
      </c>
      <c r="B15" s="200" t="s">
        <v>912</v>
      </c>
      <c r="C15" s="201" t="s">
        <v>900</v>
      </c>
      <c r="D15" s="202" t="s">
        <v>913</v>
      </c>
      <c r="E15" s="203" t="s">
        <v>29</v>
      </c>
      <c r="F15" s="204"/>
      <c r="G15" s="205"/>
    </row>
    <row r="16" spans="1:10" ht="39.6">
      <c r="A16" s="199" t="s">
        <v>914</v>
      </c>
      <c r="B16" s="200" t="s">
        <v>915</v>
      </c>
      <c r="C16" s="201" t="s">
        <v>916</v>
      </c>
      <c r="D16" s="202" t="s">
        <v>917</v>
      </c>
      <c r="E16" s="203" t="s">
        <v>29</v>
      </c>
      <c r="F16" s="204"/>
      <c r="G16" s="205"/>
    </row>
  </sheetData>
  <mergeCells count="4">
    <mergeCell ref="A1:E1"/>
    <mergeCell ref="A2:E2"/>
    <mergeCell ref="A9:F9"/>
    <mergeCell ref="B10:E10"/>
  </mergeCells>
  <conditionalFormatting sqref="D11">
    <cfRule type="expression" dxfId="43" priority="11" stopIfTrue="1">
      <formula>#REF!="Closed"</formula>
    </cfRule>
  </conditionalFormatting>
  <conditionalFormatting sqref="D14">
    <cfRule type="expression" dxfId="42" priority="10" stopIfTrue="1">
      <formula>#REF!="Closed"</formula>
    </cfRule>
  </conditionalFormatting>
  <conditionalFormatting sqref="D15">
    <cfRule type="expression" dxfId="41" priority="9" stopIfTrue="1">
      <formula>#REF!="Closed"</formula>
    </cfRule>
  </conditionalFormatting>
  <conditionalFormatting sqref="D16">
    <cfRule type="expression" dxfId="40" priority="8" stopIfTrue="1">
      <formula>#REF!="Closed"</formula>
    </cfRule>
  </conditionalFormatting>
  <conditionalFormatting sqref="D12">
    <cfRule type="expression" dxfId="39" priority="7" stopIfTrue="1">
      <formula>#REF!="Closed"</formula>
    </cfRule>
  </conditionalFormatting>
  <conditionalFormatting sqref="D13">
    <cfRule type="expression" dxfId="38" priority="6" stopIfTrue="1">
      <formula>#REF!="Closed"</formula>
    </cfRule>
  </conditionalFormatting>
  <conditionalFormatting sqref="J6">
    <cfRule type="cellIs" dxfId="37" priority="5" operator="equal">
      <formula>$S$12</formula>
    </cfRule>
  </conditionalFormatting>
  <conditionalFormatting sqref="E11:E16">
    <cfRule type="cellIs" dxfId="36" priority="3" operator="equal">
      <formula>$J$4</formula>
    </cfRule>
    <cfRule type="cellIs" dxfId="35" priority="4" operator="equal">
      <formula>$J$3</formula>
    </cfRule>
  </conditionalFormatting>
  <conditionalFormatting sqref="I8">
    <cfRule type="cellIs" dxfId="34" priority="1" operator="equal">
      <formula>$J$6</formula>
    </cfRule>
    <cfRule type="cellIs" dxfId="33" priority="2" operator="equal">
      <formula>$J$5</formula>
    </cfRule>
  </conditionalFormatting>
  <dataValidations disablePrompts="1" count="1">
    <dataValidation type="list" allowBlank="1" showInputMessage="1" showErrorMessage="1" sqref="E11:E16">
      <formula1>$J$2:$J$6</formula1>
    </dataValidation>
  </dataValidations>
  <hyperlinks>
    <hyperlink ref="A2:E2" location="Cover!C40" display="TOC"/>
    <hyperlink ref="A2" location="Cover!C40" display="TOC"/>
  </hyperlinks>
  <pageMargins left="0.7" right="0.7" top="0.75" bottom="0.75" header="0.3" footer="0.3"/>
  <legacy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W132"/>
  <sheetViews>
    <sheetView zoomScale="85" zoomScaleNormal="85" workbookViewId="0">
      <selection activeCell="C3" sqref="C3:G4"/>
    </sheetView>
  </sheetViews>
  <sheetFormatPr defaultRowHeight="14.4"/>
  <cols>
    <col min="1" max="1" width="9.109375" style="79"/>
    <col min="2" max="2" width="21.109375" style="218" customWidth="1"/>
    <col min="3" max="3" width="13.6640625" customWidth="1"/>
    <col min="4" max="4" width="11.5546875" customWidth="1"/>
    <col min="5" max="5" width="10.44140625" customWidth="1"/>
    <col min="6" max="6" width="10.6640625" customWidth="1"/>
    <col min="7" max="7" width="19.44140625" customWidth="1"/>
    <col min="8" max="8" width="16.109375" customWidth="1"/>
    <col min="9" max="9" width="16.44140625" customWidth="1"/>
    <col min="10" max="10" width="13.33203125" customWidth="1"/>
    <col min="11" max="11" width="25.5546875" style="248" customWidth="1"/>
    <col min="12" max="12" width="31.5546875" style="248" customWidth="1"/>
    <col min="14" max="14" width="51.44140625" style="108" customWidth="1"/>
    <col min="15" max="15" width="29" style="250" customWidth="1"/>
  </cols>
  <sheetData>
    <row r="3" spans="1:19" ht="28.8">
      <c r="C3" s="67" t="s">
        <v>29</v>
      </c>
      <c r="D3" s="67" t="s">
        <v>30</v>
      </c>
      <c r="E3" s="59" t="s">
        <v>37</v>
      </c>
      <c r="F3" s="67" t="s">
        <v>44</v>
      </c>
      <c r="G3" s="67" t="s">
        <v>31</v>
      </c>
    </row>
    <row r="4" spans="1:19">
      <c r="C4" s="79">
        <f>COUNTIF(N1:N300,"Passed")</f>
        <v>111</v>
      </c>
      <c r="D4" s="79">
        <f>COUNTIF(N1:N300,"Failed")</f>
        <v>0</v>
      </c>
      <c r="E4" s="79">
        <f>COUNTIF(N1:N300,"Pending")</f>
        <v>0</v>
      </c>
      <c r="F4" s="79">
        <f>COUNTIF(N1:N300,"Not Yet Test")</f>
        <v>0</v>
      </c>
      <c r="G4" s="80">
        <f>COUNTA(A13:A131)</f>
        <v>111</v>
      </c>
    </row>
    <row r="8" spans="1:19" ht="28.8">
      <c r="A8" s="79" t="s">
        <v>101</v>
      </c>
      <c r="B8" s="82" t="s">
        <v>918</v>
      </c>
      <c r="C8" s="213" t="s">
        <v>919</v>
      </c>
      <c r="D8" s="213" t="s">
        <v>920</v>
      </c>
      <c r="E8" s="213" t="s">
        <v>921</v>
      </c>
      <c r="F8" s="213" t="s">
        <v>922</v>
      </c>
      <c r="G8" s="214" t="s">
        <v>923</v>
      </c>
      <c r="H8" s="215" t="s">
        <v>924</v>
      </c>
      <c r="I8" s="215" t="s">
        <v>925</v>
      </c>
      <c r="J8" s="215" t="s">
        <v>926</v>
      </c>
      <c r="K8" s="215" t="s">
        <v>927</v>
      </c>
      <c r="L8" s="215" t="s">
        <v>928</v>
      </c>
      <c r="M8" s="216" t="s">
        <v>39</v>
      </c>
      <c r="N8" s="217" t="s">
        <v>106</v>
      </c>
      <c r="O8" s="217" t="s">
        <v>1</v>
      </c>
    </row>
    <row r="9" spans="1:19">
      <c r="B9" s="218">
        <v>0</v>
      </c>
      <c r="C9" s="219">
        <v>1</v>
      </c>
      <c r="D9" s="219">
        <v>2</v>
      </c>
      <c r="E9" s="219">
        <v>3</v>
      </c>
      <c r="F9" s="219">
        <v>4</v>
      </c>
      <c r="G9" s="219"/>
      <c r="H9" s="220">
        <v>5</v>
      </c>
      <c r="I9" s="220">
        <v>6</v>
      </c>
      <c r="J9" s="220">
        <v>7</v>
      </c>
      <c r="K9" s="221"/>
      <c r="L9" s="221"/>
      <c r="M9" s="79"/>
      <c r="N9" s="80"/>
      <c r="O9" s="222"/>
      <c r="S9" t="s">
        <v>29</v>
      </c>
    </row>
    <row r="10" spans="1:19">
      <c r="A10" s="305"/>
      <c r="B10" s="358" t="s">
        <v>929</v>
      </c>
      <c r="C10" s="358"/>
      <c r="D10" s="358"/>
      <c r="E10" s="358"/>
      <c r="F10" s="358"/>
      <c r="G10" s="358"/>
      <c r="H10" s="358"/>
      <c r="I10" s="358"/>
      <c r="J10" s="358"/>
      <c r="K10" s="358"/>
      <c r="L10" s="358"/>
      <c r="M10" s="305"/>
      <c r="N10" s="305"/>
      <c r="O10" s="305"/>
      <c r="S10" t="s">
        <v>30</v>
      </c>
    </row>
    <row r="11" spans="1:19">
      <c r="A11" s="298"/>
      <c r="B11" s="354" t="s">
        <v>930</v>
      </c>
      <c r="C11" s="355"/>
      <c r="D11" s="355"/>
      <c r="E11" s="355"/>
      <c r="F11" s="355"/>
      <c r="G11" s="355"/>
      <c r="H11" s="355"/>
      <c r="I11" s="355"/>
      <c r="J11" s="355"/>
      <c r="K11" s="355"/>
      <c r="L11" s="356"/>
      <c r="M11" s="298"/>
      <c r="N11" s="298"/>
      <c r="O11" s="298"/>
      <c r="S11" t="s">
        <v>37</v>
      </c>
    </row>
    <row r="12" spans="1:19">
      <c r="A12" s="303"/>
      <c r="B12" s="357" t="s">
        <v>931</v>
      </c>
      <c r="C12" s="357"/>
      <c r="D12" s="357"/>
      <c r="E12" s="357"/>
      <c r="F12" s="357"/>
      <c r="G12" s="357"/>
      <c r="H12" s="357"/>
      <c r="I12" s="357"/>
      <c r="J12" s="357"/>
      <c r="K12" s="357"/>
      <c r="L12" s="357"/>
      <c r="M12" s="303"/>
      <c r="N12" s="308"/>
      <c r="O12" s="306"/>
      <c r="S12" t="s">
        <v>44</v>
      </c>
    </row>
    <row r="13" spans="1:19" ht="31.5" customHeight="1">
      <c r="A13" s="79">
        <v>1</v>
      </c>
      <c r="B13" s="292"/>
      <c r="C13" s="223" t="s">
        <v>932</v>
      </c>
      <c r="D13" s="223"/>
      <c r="E13" s="223"/>
      <c r="F13" s="223"/>
      <c r="G13" s="223"/>
      <c r="H13" s="223"/>
      <c r="I13" s="223"/>
      <c r="J13" s="223"/>
      <c r="K13" s="224" t="s">
        <v>933</v>
      </c>
      <c r="L13" s="225" t="s">
        <v>934</v>
      </c>
      <c r="M13" s="79">
        <v>3</v>
      </c>
      <c r="N13" s="80" t="s">
        <v>29</v>
      </c>
      <c r="O13" s="222">
        <v>15087516</v>
      </c>
    </row>
    <row r="14" spans="1:19" ht="28.8">
      <c r="A14" s="79">
        <v>2</v>
      </c>
      <c r="B14" s="292"/>
      <c r="C14" s="223"/>
      <c r="D14" s="223" t="s">
        <v>932</v>
      </c>
      <c r="E14" s="223"/>
      <c r="F14" s="223"/>
      <c r="G14" s="223"/>
      <c r="H14" s="223"/>
      <c r="I14" s="223"/>
      <c r="J14" s="223"/>
      <c r="K14" s="224" t="s">
        <v>933</v>
      </c>
      <c r="L14" s="225" t="s">
        <v>935</v>
      </c>
      <c r="M14" s="79">
        <v>1</v>
      </c>
      <c r="N14" s="80" t="s">
        <v>29</v>
      </c>
      <c r="O14" s="222"/>
      <c r="P14" s="226"/>
      <c r="Q14" s="226"/>
    </row>
    <row r="15" spans="1:19">
      <c r="A15" s="79">
        <v>3</v>
      </c>
      <c r="B15" s="292"/>
      <c r="C15" s="223"/>
      <c r="D15" s="223"/>
      <c r="E15" s="223" t="s">
        <v>932</v>
      </c>
      <c r="F15" s="223"/>
      <c r="G15" s="223"/>
      <c r="H15" s="223"/>
      <c r="I15" s="223"/>
      <c r="J15" s="223"/>
      <c r="K15" s="224" t="s">
        <v>936</v>
      </c>
      <c r="L15" s="224">
        <v>3</v>
      </c>
      <c r="M15" s="79">
        <v>3</v>
      </c>
      <c r="N15" s="80" t="s">
        <v>29</v>
      </c>
      <c r="O15" s="222"/>
      <c r="P15" s="226"/>
      <c r="Q15" s="226"/>
    </row>
    <row r="16" spans="1:19">
      <c r="A16" s="79">
        <v>4</v>
      </c>
      <c r="B16" s="292"/>
      <c r="C16" s="223"/>
      <c r="D16" s="223"/>
      <c r="E16" s="223"/>
      <c r="F16" s="223" t="s">
        <v>932</v>
      </c>
      <c r="G16" s="223"/>
      <c r="H16" s="223"/>
      <c r="I16" s="223"/>
      <c r="J16" s="223"/>
      <c r="K16" s="224" t="s">
        <v>933</v>
      </c>
      <c r="L16" s="224" t="s">
        <v>937</v>
      </c>
      <c r="M16" s="79">
        <v>3</v>
      </c>
      <c r="N16" s="80" t="s">
        <v>29</v>
      </c>
      <c r="O16" s="222"/>
      <c r="P16" s="226"/>
      <c r="Q16" s="226"/>
    </row>
    <row r="17" spans="1:49" ht="16.5" customHeight="1">
      <c r="A17" s="79">
        <v>5</v>
      </c>
      <c r="B17" s="292"/>
      <c r="C17" s="223" t="s">
        <v>932</v>
      </c>
      <c r="D17" s="223"/>
      <c r="E17" s="223"/>
      <c r="F17" s="223"/>
      <c r="G17" s="223"/>
      <c r="H17" s="223" t="s">
        <v>932</v>
      </c>
      <c r="I17" s="223"/>
      <c r="J17" s="223"/>
      <c r="K17" s="224" t="s">
        <v>933</v>
      </c>
      <c r="L17" s="225" t="s">
        <v>938</v>
      </c>
      <c r="M17" s="79">
        <v>3</v>
      </c>
      <c r="N17" s="80" t="s">
        <v>29</v>
      </c>
      <c r="O17" s="227" t="s">
        <v>939</v>
      </c>
      <c r="P17" s="226"/>
      <c r="Q17" s="226"/>
    </row>
    <row r="18" spans="1:49">
      <c r="A18" s="79">
        <v>6</v>
      </c>
      <c r="B18" s="292"/>
      <c r="C18" s="223" t="s">
        <v>932</v>
      </c>
      <c r="D18" s="223"/>
      <c r="E18" s="223"/>
      <c r="F18" s="223"/>
      <c r="G18" s="223"/>
      <c r="H18" s="223"/>
      <c r="I18" s="223"/>
      <c r="J18" s="223" t="s">
        <v>932</v>
      </c>
      <c r="K18" s="224" t="s">
        <v>933</v>
      </c>
      <c r="L18" s="224" t="s">
        <v>940</v>
      </c>
      <c r="M18" s="79">
        <v>3</v>
      </c>
      <c r="N18" s="80" t="s">
        <v>29</v>
      </c>
      <c r="O18" s="227" t="s">
        <v>941</v>
      </c>
      <c r="P18" s="226"/>
      <c r="Q18" s="226"/>
    </row>
    <row r="19" spans="1:49" ht="28.8">
      <c r="A19" s="79">
        <v>7</v>
      </c>
      <c r="B19" s="292"/>
      <c r="C19" s="223"/>
      <c r="D19" s="223" t="s">
        <v>932</v>
      </c>
      <c r="E19" s="223"/>
      <c r="F19" s="223"/>
      <c r="G19" s="223"/>
      <c r="H19" s="223" t="s">
        <v>932</v>
      </c>
      <c r="I19" s="223"/>
      <c r="J19" s="223"/>
      <c r="K19" s="224" t="s">
        <v>933</v>
      </c>
      <c r="L19" s="225" t="s">
        <v>942</v>
      </c>
      <c r="M19" s="79">
        <v>1</v>
      </c>
      <c r="N19" s="80" t="s">
        <v>29</v>
      </c>
      <c r="O19" s="228"/>
      <c r="P19" s="229"/>
      <c r="Q19" s="229"/>
      <c r="R19" s="230"/>
      <c r="S19" s="230"/>
      <c r="T19" s="230"/>
      <c r="U19" s="230"/>
      <c r="V19" s="230"/>
      <c r="W19" s="230"/>
      <c r="X19" s="230"/>
      <c r="Y19" s="230"/>
      <c r="Z19" s="230"/>
      <c r="AA19" s="230"/>
      <c r="AB19" s="230"/>
      <c r="AC19" s="230"/>
      <c r="AD19" s="230"/>
      <c r="AE19" s="230"/>
      <c r="AF19" s="230"/>
      <c r="AG19" s="230"/>
      <c r="AH19" s="230"/>
      <c r="AI19" s="230"/>
      <c r="AJ19" s="230"/>
      <c r="AK19" s="230"/>
      <c r="AL19" s="230"/>
      <c r="AM19" s="230"/>
      <c r="AN19" s="230"/>
      <c r="AO19" s="230"/>
      <c r="AP19" s="230"/>
      <c r="AQ19" s="230"/>
      <c r="AR19" s="230"/>
      <c r="AS19" s="230"/>
      <c r="AT19" s="230"/>
      <c r="AU19" s="230"/>
      <c r="AV19" s="230"/>
      <c r="AW19" s="230"/>
    </row>
    <row r="20" spans="1:49">
      <c r="A20" s="79">
        <v>8</v>
      </c>
      <c r="B20" s="292"/>
      <c r="C20" s="223"/>
      <c r="D20" s="223" t="s">
        <v>932</v>
      </c>
      <c r="E20" s="223"/>
      <c r="F20" s="223"/>
      <c r="G20" s="223"/>
      <c r="H20" s="223"/>
      <c r="I20" s="223"/>
      <c r="J20" s="223" t="s">
        <v>932</v>
      </c>
      <c r="K20" s="224" t="s">
        <v>933</v>
      </c>
      <c r="L20" s="224" t="s">
        <v>943</v>
      </c>
      <c r="M20" s="79">
        <v>1</v>
      </c>
      <c r="N20" s="80" t="s">
        <v>29</v>
      </c>
      <c r="O20" s="228"/>
      <c r="P20" s="229"/>
      <c r="Q20" s="229"/>
      <c r="R20" s="230"/>
      <c r="S20" s="230"/>
      <c r="T20" s="230"/>
      <c r="U20" s="230"/>
      <c r="V20" s="230"/>
      <c r="W20" s="230"/>
      <c r="X20" s="230"/>
      <c r="Y20" s="230"/>
      <c r="Z20" s="230"/>
      <c r="AA20" s="230"/>
      <c r="AB20" s="230"/>
      <c r="AC20" s="230"/>
      <c r="AD20" s="230"/>
      <c r="AE20" s="230"/>
      <c r="AF20" s="230"/>
      <c r="AG20" s="230"/>
      <c r="AH20" s="230"/>
      <c r="AI20" s="230"/>
      <c r="AJ20" s="230"/>
      <c r="AK20" s="230"/>
      <c r="AL20" s="230"/>
      <c r="AM20" s="230"/>
      <c r="AN20" s="230"/>
      <c r="AO20" s="230"/>
      <c r="AP20" s="230"/>
      <c r="AQ20" s="230"/>
      <c r="AR20" s="230"/>
      <c r="AS20" s="230"/>
      <c r="AT20" s="230"/>
      <c r="AU20" s="230"/>
      <c r="AV20" s="230"/>
      <c r="AW20" s="230"/>
    </row>
    <row r="21" spans="1:49" s="232" customFormat="1">
      <c r="A21" s="79">
        <v>9</v>
      </c>
      <c r="B21" s="293"/>
      <c r="C21" s="231"/>
      <c r="D21" s="231"/>
      <c r="E21" s="231" t="s">
        <v>932</v>
      </c>
      <c r="F21" s="231"/>
      <c r="G21" s="231"/>
      <c r="H21" s="231" t="s">
        <v>932</v>
      </c>
      <c r="I21" s="231"/>
      <c r="J21" s="231"/>
      <c r="K21" s="224" t="s">
        <v>936</v>
      </c>
      <c r="L21" s="224">
        <v>3</v>
      </c>
      <c r="M21" s="130">
        <v>3</v>
      </c>
      <c r="N21" s="80" t="s">
        <v>29</v>
      </c>
      <c r="O21" s="227">
        <v>15147082</v>
      </c>
      <c r="P21" s="229"/>
      <c r="Q21" s="229"/>
      <c r="R21" s="230"/>
      <c r="S21" s="230"/>
      <c r="T21" s="230"/>
      <c r="U21" s="230"/>
      <c r="V21" s="230"/>
      <c r="W21" s="230"/>
      <c r="X21" s="230"/>
      <c r="Y21" s="230"/>
      <c r="Z21" s="230"/>
      <c r="AA21" s="230"/>
      <c r="AB21" s="230"/>
      <c r="AC21" s="230"/>
      <c r="AD21" s="230"/>
      <c r="AE21" s="230"/>
      <c r="AF21" s="230"/>
      <c r="AG21" s="230"/>
      <c r="AH21" s="230"/>
      <c r="AI21" s="230"/>
      <c r="AJ21" s="230"/>
      <c r="AK21" s="230"/>
      <c r="AL21" s="230"/>
      <c r="AM21" s="230"/>
      <c r="AN21" s="230"/>
      <c r="AO21" s="230"/>
      <c r="AP21" s="230"/>
      <c r="AQ21" s="230"/>
      <c r="AR21" s="230"/>
      <c r="AS21" s="230"/>
      <c r="AT21" s="230"/>
      <c r="AU21" s="230"/>
      <c r="AV21" s="230"/>
      <c r="AW21" s="230"/>
    </row>
    <row r="22" spans="1:49" s="232" customFormat="1" ht="23.25" customHeight="1">
      <c r="A22" s="79">
        <v>10</v>
      </c>
      <c r="B22" s="293"/>
      <c r="C22" s="231"/>
      <c r="D22" s="231"/>
      <c r="E22" s="231" t="s">
        <v>932</v>
      </c>
      <c r="F22" s="231"/>
      <c r="G22" s="231"/>
      <c r="H22" s="231"/>
      <c r="I22" s="231"/>
      <c r="J22" s="231" t="s">
        <v>932</v>
      </c>
      <c r="K22" s="224" t="s">
        <v>936</v>
      </c>
      <c r="L22" s="224">
        <v>3</v>
      </c>
      <c r="M22" s="130">
        <v>3</v>
      </c>
      <c r="N22" s="80" t="s">
        <v>29</v>
      </c>
      <c r="O22" s="233" t="s">
        <v>944</v>
      </c>
      <c r="P22" s="229"/>
      <c r="Q22" s="229"/>
      <c r="R22" s="230"/>
      <c r="S22" s="230"/>
      <c r="T22" s="230"/>
      <c r="U22" s="230"/>
      <c r="V22" s="230"/>
      <c r="W22" s="230"/>
      <c r="X22" s="230"/>
      <c r="Y22" s="230"/>
      <c r="Z22" s="230"/>
      <c r="AA22" s="230"/>
      <c r="AB22" s="230"/>
      <c r="AC22" s="230"/>
      <c r="AD22" s="230"/>
      <c r="AE22" s="230"/>
      <c r="AF22" s="230"/>
      <c r="AG22" s="230"/>
      <c r="AH22" s="230"/>
      <c r="AI22" s="230"/>
      <c r="AJ22" s="230"/>
      <c r="AK22" s="230"/>
      <c r="AL22" s="230"/>
      <c r="AM22" s="230"/>
      <c r="AN22" s="230"/>
      <c r="AO22" s="230"/>
      <c r="AP22" s="230"/>
      <c r="AQ22" s="230"/>
      <c r="AR22" s="230"/>
      <c r="AS22" s="230"/>
      <c r="AT22" s="230"/>
      <c r="AU22" s="230"/>
      <c r="AV22" s="230"/>
      <c r="AW22" s="230"/>
    </row>
    <row r="23" spans="1:49">
      <c r="A23" s="79">
        <v>11</v>
      </c>
      <c r="B23" s="293"/>
      <c r="C23" s="231"/>
      <c r="D23" s="231"/>
      <c r="E23" s="231"/>
      <c r="F23" s="231" t="s">
        <v>932</v>
      </c>
      <c r="G23" s="231"/>
      <c r="H23" s="231" t="s">
        <v>932</v>
      </c>
      <c r="I23" s="231"/>
      <c r="J23" s="231"/>
      <c r="K23" s="224" t="s">
        <v>933</v>
      </c>
      <c r="L23" s="224" t="s">
        <v>937</v>
      </c>
      <c r="M23" s="130">
        <v>1</v>
      </c>
      <c r="N23" s="80" t="s">
        <v>29</v>
      </c>
      <c r="O23" s="228"/>
      <c r="P23" s="229"/>
      <c r="Q23" s="229"/>
      <c r="R23" s="230"/>
      <c r="S23" s="230"/>
      <c r="T23" s="230"/>
      <c r="U23" s="230"/>
      <c r="V23" s="230"/>
      <c r="W23" s="230"/>
      <c r="X23" s="230"/>
      <c r="Y23" s="230"/>
      <c r="Z23" s="230"/>
      <c r="AA23" s="230"/>
      <c r="AB23" s="230"/>
      <c r="AC23" s="230"/>
      <c r="AD23" s="230"/>
      <c r="AE23" s="230"/>
      <c r="AF23" s="230"/>
      <c r="AG23" s="230"/>
      <c r="AH23" s="230"/>
      <c r="AI23" s="230"/>
      <c r="AJ23" s="230"/>
      <c r="AK23" s="230"/>
      <c r="AL23" s="230"/>
      <c r="AM23" s="230"/>
      <c r="AN23" s="230"/>
      <c r="AO23" s="230"/>
      <c r="AP23" s="230"/>
      <c r="AQ23" s="230"/>
      <c r="AR23" s="230"/>
      <c r="AS23" s="230"/>
      <c r="AT23" s="230"/>
      <c r="AU23" s="230"/>
      <c r="AV23" s="230"/>
      <c r="AW23" s="230"/>
    </row>
    <row r="24" spans="1:49">
      <c r="A24" s="79">
        <v>12</v>
      </c>
      <c r="B24" s="293"/>
      <c r="C24" s="231"/>
      <c r="D24" s="231"/>
      <c r="E24" s="231"/>
      <c r="F24" s="231" t="s">
        <v>932</v>
      </c>
      <c r="G24" s="231"/>
      <c r="H24" s="231"/>
      <c r="I24" s="231"/>
      <c r="J24" s="231" t="s">
        <v>932</v>
      </c>
      <c r="K24" s="224" t="s">
        <v>933</v>
      </c>
      <c r="L24" s="224" t="s">
        <v>937</v>
      </c>
      <c r="M24" s="130">
        <v>1</v>
      </c>
      <c r="N24" s="80" t="s">
        <v>29</v>
      </c>
      <c r="O24" s="228"/>
      <c r="P24" s="229"/>
      <c r="Q24" s="229"/>
      <c r="R24" s="230"/>
      <c r="S24" s="230"/>
      <c r="T24" s="230"/>
      <c r="U24" s="230"/>
      <c r="V24" s="230"/>
      <c r="W24" s="230"/>
      <c r="X24" s="230"/>
      <c r="Y24" s="230"/>
      <c r="Z24" s="230"/>
      <c r="AA24" s="230"/>
      <c r="AB24" s="230"/>
      <c r="AC24" s="230"/>
      <c r="AD24" s="230"/>
      <c r="AE24" s="230"/>
      <c r="AF24" s="230"/>
      <c r="AG24" s="230"/>
      <c r="AH24" s="230"/>
      <c r="AI24" s="230"/>
      <c r="AJ24" s="230"/>
      <c r="AK24" s="230"/>
      <c r="AL24" s="230"/>
      <c r="AM24" s="230"/>
      <c r="AN24" s="230"/>
      <c r="AO24" s="230"/>
      <c r="AP24" s="230"/>
      <c r="AQ24" s="230"/>
      <c r="AR24" s="230"/>
      <c r="AS24" s="230"/>
      <c r="AT24" s="230"/>
      <c r="AU24" s="230"/>
      <c r="AV24" s="230"/>
      <c r="AW24" s="230"/>
    </row>
    <row r="25" spans="1:49" s="232" customFormat="1">
      <c r="A25" s="79">
        <v>13</v>
      </c>
      <c r="B25" s="293"/>
      <c r="C25" s="231"/>
      <c r="D25" s="231"/>
      <c r="E25" s="231"/>
      <c r="F25" s="231"/>
      <c r="G25" s="231" t="s">
        <v>932</v>
      </c>
      <c r="H25" s="231"/>
      <c r="I25" s="231"/>
      <c r="J25" s="231"/>
      <c r="K25" s="224" t="s">
        <v>936</v>
      </c>
      <c r="L25" s="224" t="s">
        <v>23</v>
      </c>
      <c r="M25" s="130">
        <v>3</v>
      </c>
      <c r="N25" s="80" t="s">
        <v>29</v>
      </c>
      <c r="O25" s="227">
        <v>15155133</v>
      </c>
      <c r="P25" s="229"/>
      <c r="Q25" s="229"/>
      <c r="R25" s="230"/>
      <c r="S25" s="230"/>
      <c r="T25" s="230"/>
      <c r="U25" s="230"/>
      <c r="V25" s="230"/>
      <c r="W25" s="230"/>
      <c r="X25" s="230"/>
      <c r="Y25" s="230"/>
      <c r="Z25" s="230"/>
      <c r="AA25" s="230"/>
      <c r="AB25" s="230"/>
      <c r="AC25" s="230"/>
      <c r="AD25" s="230"/>
      <c r="AE25" s="230"/>
      <c r="AF25" s="230"/>
      <c r="AG25" s="230"/>
      <c r="AH25" s="230"/>
      <c r="AI25" s="230"/>
      <c r="AJ25" s="230"/>
      <c r="AK25" s="230"/>
      <c r="AL25" s="230"/>
      <c r="AM25" s="230"/>
      <c r="AN25" s="230"/>
      <c r="AO25" s="230"/>
      <c r="AP25" s="230"/>
      <c r="AQ25" s="230"/>
      <c r="AR25" s="230"/>
      <c r="AS25" s="230"/>
      <c r="AT25" s="230"/>
      <c r="AU25" s="230"/>
      <c r="AV25" s="230"/>
      <c r="AW25" s="230"/>
    </row>
    <row r="26" spans="1:49" s="232" customFormat="1">
      <c r="A26" s="79">
        <v>14</v>
      </c>
      <c r="B26" s="293"/>
      <c r="C26" s="231"/>
      <c r="D26" s="231"/>
      <c r="E26" s="231"/>
      <c r="F26" s="231"/>
      <c r="G26" s="231" t="s">
        <v>932</v>
      </c>
      <c r="H26" s="231" t="s">
        <v>932</v>
      </c>
      <c r="I26" s="231"/>
      <c r="J26" s="231"/>
      <c r="K26" s="224" t="s">
        <v>936</v>
      </c>
      <c r="L26" s="224" t="s">
        <v>23</v>
      </c>
      <c r="M26" s="130">
        <v>3</v>
      </c>
      <c r="N26" s="80" t="s">
        <v>29</v>
      </c>
      <c r="O26" s="227">
        <v>15178756</v>
      </c>
      <c r="P26" s="229"/>
      <c r="Q26" s="229"/>
      <c r="R26" s="230"/>
      <c r="S26" s="230"/>
      <c r="T26" s="230"/>
      <c r="U26" s="230"/>
      <c r="V26" s="230"/>
      <c r="W26" s="230"/>
      <c r="X26" s="230"/>
      <c r="Y26" s="230"/>
      <c r="Z26" s="230"/>
      <c r="AA26" s="230"/>
      <c r="AB26" s="230"/>
      <c r="AC26" s="230"/>
      <c r="AD26" s="230"/>
      <c r="AE26" s="230"/>
      <c r="AF26" s="230"/>
      <c r="AG26" s="230"/>
      <c r="AH26" s="230"/>
      <c r="AI26" s="230"/>
      <c r="AJ26" s="230"/>
      <c r="AK26" s="230"/>
      <c r="AL26" s="230"/>
      <c r="AM26" s="230"/>
      <c r="AN26" s="230"/>
      <c r="AO26" s="230"/>
      <c r="AP26" s="230"/>
      <c r="AQ26" s="230"/>
      <c r="AR26" s="230"/>
      <c r="AS26" s="230"/>
      <c r="AT26" s="230"/>
      <c r="AU26" s="230"/>
      <c r="AV26" s="230"/>
      <c r="AW26" s="230"/>
    </row>
    <row r="27" spans="1:49" s="232" customFormat="1">
      <c r="A27" s="79">
        <v>15</v>
      </c>
      <c r="B27" s="293"/>
      <c r="C27" s="231"/>
      <c r="D27" s="231"/>
      <c r="E27" s="231"/>
      <c r="F27" s="231"/>
      <c r="G27" s="231" t="s">
        <v>932</v>
      </c>
      <c r="H27" s="231"/>
      <c r="I27" s="231"/>
      <c r="J27" s="231" t="s">
        <v>932</v>
      </c>
      <c r="K27" s="224" t="s">
        <v>936</v>
      </c>
      <c r="L27" s="224" t="s">
        <v>23</v>
      </c>
      <c r="M27" s="130">
        <v>3</v>
      </c>
      <c r="N27" s="80" t="s">
        <v>29</v>
      </c>
      <c r="O27" s="233">
        <v>15186673</v>
      </c>
      <c r="P27" s="229"/>
      <c r="Q27" s="229"/>
      <c r="R27" s="230"/>
      <c r="S27" s="230"/>
      <c r="T27" s="230"/>
      <c r="U27" s="230"/>
      <c r="V27" s="230"/>
      <c r="W27" s="230"/>
      <c r="X27" s="230"/>
      <c r="Y27" s="230"/>
      <c r="Z27" s="230"/>
      <c r="AA27" s="230"/>
      <c r="AB27" s="230"/>
      <c r="AC27" s="230"/>
      <c r="AD27" s="230"/>
      <c r="AE27" s="230"/>
      <c r="AF27" s="230"/>
      <c r="AG27" s="230"/>
      <c r="AH27" s="230"/>
      <c r="AI27" s="230"/>
      <c r="AJ27" s="230"/>
      <c r="AK27" s="230"/>
      <c r="AL27" s="230"/>
      <c r="AM27" s="230"/>
      <c r="AN27" s="230"/>
      <c r="AO27" s="230"/>
      <c r="AP27" s="230"/>
      <c r="AQ27" s="230"/>
      <c r="AR27" s="230"/>
      <c r="AS27" s="230"/>
      <c r="AT27" s="230"/>
      <c r="AU27" s="230"/>
      <c r="AV27" s="230"/>
      <c r="AW27" s="230"/>
    </row>
    <row r="28" spans="1:49">
      <c r="A28" s="304"/>
      <c r="B28" s="357" t="s">
        <v>945</v>
      </c>
      <c r="C28" s="357"/>
      <c r="D28" s="357"/>
      <c r="E28" s="357"/>
      <c r="F28" s="357"/>
      <c r="G28" s="357"/>
      <c r="H28" s="357"/>
      <c r="I28" s="357"/>
      <c r="J28" s="357"/>
      <c r="K28" s="357"/>
      <c r="L28" s="357"/>
      <c r="M28" s="303"/>
      <c r="N28" s="303"/>
      <c r="O28" s="306"/>
      <c r="P28" s="229"/>
      <c r="Q28" s="229"/>
      <c r="R28" s="230"/>
      <c r="S28" s="230"/>
      <c r="T28" s="230"/>
      <c r="U28" s="230"/>
      <c r="V28" s="230"/>
      <c r="W28" s="230"/>
      <c r="X28" s="230"/>
      <c r="Y28" s="230"/>
      <c r="Z28" s="230"/>
      <c r="AA28" s="230"/>
      <c r="AB28" s="230"/>
      <c r="AC28" s="230"/>
      <c r="AD28" s="230"/>
      <c r="AE28" s="230"/>
      <c r="AF28" s="230"/>
      <c r="AG28" s="230"/>
      <c r="AH28" s="230"/>
      <c r="AI28" s="230"/>
      <c r="AJ28" s="230"/>
      <c r="AK28" s="230"/>
      <c r="AL28" s="230"/>
      <c r="AM28" s="230"/>
      <c r="AN28" s="230"/>
      <c r="AO28" s="230"/>
      <c r="AP28" s="230"/>
      <c r="AQ28" s="230"/>
      <c r="AR28" s="230"/>
      <c r="AS28" s="230"/>
      <c r="AT28" s="230"/>
      <c r="AU28" s="230"/>
      <c r="AV28" s="230"/>
      <c r="AW28" s="230"/>
    </row>
    <row r="29" spans="1:49" ht="28.8">
      <c r="A29" s="79">
        <v>16</v>
      </c>
      <c r="B29" s="292" t="s">
        <v>932</v>
      </c>
      <c r="C29" s="223" t="s">
        <v>932</v>
      </c>
      <c r="D29" s="223"/>
      <c r="E29" s="223"/>
      <c r="F29" s="223"/>
      <c r="G29" s="223"/>
      <c r="H29" s="223"/>
      <c r="I29" s="223"/>
      <c r="J29" s="223"/>
      <c r="K29" s="224" t="s">
        <v>933</v>
      </c>
      <c r="L29" s="225" t="s">
        <v>934</v>
      </c>
      <c r="M29" s="79">
        <v>1</v>
      </c>
      <c r="N29" s="80" t="s">
        <v>29</v>
      </c>
      <c r="O29" s="222"/>
      <c r="P29" s="226"/>
      <c r="Q29" s="226"/>
    </row>
    <row r="30" spans="1:49" s="230" customFormat="1" ht="28.8">
      <c r="A30" s="130">
        <v>17</v>
      </c>
      <c r="B30" s="293" t="s">
        <v>932</v>
      </c>
      <c r="C30" s="231"/>
      <c r="D30" s="231" t="s">
        <v>932</v>
      </c>
      <c r="E30" s="231"/>
      <c r="F30" s="231"/>
      <c r="G30" s="231"/>
      <c r="H30" s="231"/>
      <c r="I30" s="231"/>
      <c r="J30" s="231"/>
      <c r="K30" s="224" t="s">
        <v>933</v>
      </c>
      <c r="L30" s="225" t="s">
        <v>935</v>
      </c>
      <c r="M30" s="130">
        <v>3</v>
      </c>
      <c r="N30" s="80" t="s">
        <v>29</v>
      </c>
      <c r="O30" s="228">
        <v>50100616</v>
      </c>
    </row>
    <row r="31" spans="1:49" s="230" customFormat="1">
      <c r="A31" s="79">
        <v>18</v>
      </c>
      <c r="B31" s="293" t="s">
        <v>932</v>
      </c>
      <c r="C31" s="231"/>
      <c r="D31" s="231"/>
      <c r="E31" s="231" t="s">
        <v>932</v>
      </c>
      <c r="F31" s="231"/>
      <c r="G31" s="231"/>
      <c r="H31" s="231"/>
      <c r="I31" s="231"/>
      <c r="J31" s="231"/>
      <c r="K31" s="224" t="s">
        <v>936</v>
      </c>
      <c r="L31" s="224">
        <v>3</v>
      </c>
      <c r="M31" s="130">
        <v>3</v>
      </c>
      <c r="N31" s="80" t="s">
        <v>29</v>
      </c>
      <c r="O31" s="228">
        <v>50100294</v>
      </c>
    </row>
    <row r="32" spans="1:49" s="230" customFormat="1">
      <c r="A32" s="130">
        <v>19</v>
      </c>
      <c r="B32" s="294" t="s">
        <v>932</v>
      </c>
      <c r="C32" s="231"/>
      <c r="D32" s="231"/>
      <c r="E32" s="231"/>
      <c r="F32" s="231" t="s">
        <v>932</v>
      </c>
      <c r="G32" s="231"/>
      <c r="H32" s="231"/>
      <c r="I32" s="231"/>
      <c r="J32" s="231"/>
      <c r="K32" s="224" t="s">
        <v>933</v>
      </c>
      <c r="L32" s="224" t="s">
        <v>937</v>
      </c>
      <c r="M32" s="130">
        <v>3</v>
      </c>
      <c r="N32" s="80" t="s">
        <v>29</v>
      </c>
      <c r="O32" s="234">
        <v>50100297</v>
      </c>
    </row>
    <row r="33" spans="1:15" s="230" customFormat="1" ht="30.75" customHeight="1">
      <c r="A33" s="79">
        <v>20</v>
      </c>
      <c r="B33" s="293" t="s">
        <v>932</v>
      </c>
      <c r="C33" s="231" t="s">
        <v>932</v>
      </c>
      <c r="D33" s="231"/>
      <c r="E33" s="231"/>
      <c r="F33" s="231"/>
      <c r="G33" s="231"/>
      <c r="H33" s="231" t="s">
        <v>932</v>
      </c>
      <c r="I33" s="231"/>
      <c r="J33" s="231"/>
      <c r="K33" s="224" t="s">
        <v>933</v>
      </c>
      <c r="L33" s="225" t="s">
        <v>946</v>
      </c>
      <c r="M33" s="130">
        <v>3</v>
      </c>
      <c r="N33" s="80" t="s">
        <v>29</v>
      </c>
      <c r="O33" s="228">
        <v>50100298</v>
      </c>
    </row>
    <row r="34" spans="1:15" s="230" customFormat="1" ht="28.8">
      <c r="A34" s="130">
        <v>21</v>
      </c>
      <c r="B34" s="293" t="s">
        <v>932</v>
      </c>
      <c r="C34" s="231" t="s">
        <v>932</v>
      </c>
      <c r="D34" s="231"/>
      <c r="E34" s="231"/>
      <c r="F34" s="231"/>
      <c r="G34" s="231"/>
      <c r="H34" s="231"/>
      <c r="I34" s="231"/>
      <c r="J34" s="231" t="s">
        <v>932</v>
      </c>
      <c r="K34" s="224" t="s">
        <v>933</v>
      </c>
      <c r="L34" s="225" t="s">
        <v>947</v>
      </c>
      <c r="M34" s="130">
        <v>3</v>
      </c>
      <c r="N34" s="80" t="s">
        <v>29</v>
      </c>
      <c r="O34" s="228">
        <v>50100304</v>
      </c>
    </row>
    <row r="35" spans="1:15" ht="28.8">
      <c r="A35" s="79">
        <v>22</v>
      </c>
      <c r="B35" s="292" t="s">
        <v>932</v>
      </c>
      <c r="C35" s="223"/>
      <c r="D35" s="223" t="s">
        <v>932</v>
      </c>
      <c r="E35" s="223"/>
      <c r="F35" s="223"/>
      <c r="G35" s="223"/>
      <c r="H35" s="223" t="s">
        <v>932</v>
      </c>
      <c r="I35" s="223"/>
      <c r="J35" s="223"/>
      <c r="K35" s="224" t="s">
        <v>933</v>
      </c>
      <c r="L35" s="225" t="s">
        <v>948</v>
      </c>
      <c r="M35" s="79">
        <v>1</v>
      </c>
      <c r="N35" s="80" t="s">
        <v>29</v>
      </c>
      <c r="O35" s="222"/>
    </row>
    <row r="36" spans="1:15" ht="28.8">
      <c r="A36" s="130">
        <v>23</v>
      </c>
      <c r="B36" s="292" t="s">
        <v>932</v>
      </c>
      <c r="C36" s="223"/>
      <c r="D36" s="223" t="s">
        <v>932</v>
      </c>
      <c r="E36" s="223"/>
      <c r="F36" s="223"/>
      <c r="G36" s="223"/>
      <c r="H36" s="223"/>
      <c r="I36" s="223"/>
      <c r="J36" s="223" t="s">
        <v>932</v>
      </c>
      <c r="K36" s="224" t="s">
        <v>933</v>
      </c>
      <c r="L36" s="225" t="s">
        <v>935</v>
      </c>
      <c r="M36" s="79">
        <v>1</v>
      </c>
      <c r="N36" s="80" t="s">
        <v>29</v>
      </c>
      <c r="O36" s="222"/>
    </row>
    <row r="37" spans="1:15" s="230" customFormat="1">
      <c r="A37" s="79">
        <v>24</v>
      </c>
      <c r="B37" s="293" t="s">
        <v>932</v>
      </c>
      <c r="C37" s="231"/>
      <c r="D37" s="231"/>
      <c r="E37" s="231" t="s">
        <v>932</v>
      </c>
      <c r="F37" s="231"/>
      <c r="G37" s="231"/>
      <c r="H37" s="231" t="s">
        <v>932</v>
      </c>
      <c r="I37" s="231"/>
      <c r="J37" s="231"/>
      <c r="K37" s="224" t="s">
        <v>936</v>
      </c>
      <c r="L37" s="224">
        <v>3</v>
      </c>
      <c r="M37" s="130">
        <v>3</v>
      </c>
      <c r="N37" s="80" t="s">
        <v>29</v>
      </c>
      <c r="O37" s="228">
        <v>50100569</v>
      </c>
    </row>
    <row r="38" spans="1:15" s="230" customFormat="1">
      <c r="A38" s="130">
        <v>25</v>
      </c>
      <c r="B38" s="293" t="s">
        <v>932</v>
      </c>
      <c r="C38" s="231"/>
      <c r="D38" s="231"/>
      <c r="E38" s="231" t="s">
        <v>932</v>
      </c>
      <c r="F38" s="231"/>
      <c r="G38" s="231"/>
      <c r="H38" s="231"/>
      <c r="I38" s="231"/>
      <c r="J38" s="231" t="s">
        <v>932</v>
      </c>
      <c r="K38" s="224" t="s">
        <v>936</v>
      </c>
      <c r="L38" s="224">
        <v>3</v>
      </c>
      <c r="M38" s="130">
        <v>3</v>
      </c>
      <c r="N38" s="80" t="s">
        <v>29</v>
      </c>
      <c r="O38" s="228">
        <v>50100567</v>
      </c>
    </row>
    <row r="39" spans="1:15">
      <c r="A39" s="79">
        <v>26</v>
      </c>
      <c r="B39" s="292" t="s">
        <v>932</v>
      </c>
      <c r="C39" s="223"/>
      <c r="D39" s="223"/>
      <c r="E39" s="223"/>
      <c r="F39" s="223" t="s">
        <v>932</v>
      </c>
      <c r="G39" s="223"/>
      <c r="H39" s="223" t="s">
        <v>932</v>
      </c>
      <c r="I39" s="223"/>
      <c r="J39" s="223"/>
      <c r="K39" s="224" t="s">
        <v>933</v>
      </c>
      <c r="L39" s="224">
        <v>5</v>
      </c>
      <c r="M39" s="79">
        <v>1</v>
      </c>
      <c r="N39" s="80" t="s">
        <v>29</v>
      </c>
      <c r="O39" s="222"/>
    </row>
    <row r="40" spans="1:15">
      <c r="A40" s="130">
        <v>27</v>
      </c>
      <c r="B40" s="292" t="s">
        <v>932</v>
      </c>
      <c r="C40" s="223"/>
      <c r="D40" s="223"/>
      <c r="E40" s="223"/>
      <c r="F40" s="223" t="s">
        <v>932</v>
      </c>
      <c r="G40" s="223"/>
      <c r="H40" s="223"/>
      <c r="I40" s="223"/>
      <c r="J40" s="223" t="s">
        <v>932</v>
      </c>
      <c r="K40" s="224" t="s">
        <v>933</v>
      </c>
      <c r="L40" s="224" t="s">
        <v>937</v>
      </c>
      <c r="M40" s="79">
        <v>1</v>
      </c>
      <c r="N40" s="80" t="s">
        <v>29</v>
      </c>
      <c r="O40" s="222"/>
    </row>
    <row r="41" spans="1:15" s="230" customFormat="1">
      <c r="A41" s="79">
        <v>28</v>
      </c>
      <c r="B41" s="293" t="s">
        <v>932</v>
      </c>
      <c r="C41" s="231"/>
      <c r="D41" s="231"/>
      <c r="E41" s="231"/>
      <c r="F41" s="231"/>
      <c r="G41" s="231" t="s">
        <v>932</v>
      </c>
      <c r="H41" s="231"/>
      <c r="I41" s="231"/>
      <c r="J41" s="231"/>
      <c r="K41" s="224" t="s">
        <v>936</v>
      </c>
      <c r="L41" s="224" t="s">
        <v>949</v>
      </c>
      <c r="M41" s="130">
        <v>3</v>
      </c>
      <c r="N41" s="80" t="s">
        <v>29</v>
      </c>
      <c r="O41" s="228" t="s">
        <v>950</v>
      </c>
    </row>
    <row r="42" spans="1:15" s="230" customFormat="1">
      <c r="A42" s="130">
        <v>29</v>
      </c>
      <c r="B42" s="293" t="s">
        <v>932</v>
      </c>
      <c r="C42" s="231"/>
      <c r="D42" s="231"/>
      <c r="E42" s="231"/>
      <c r="F42" s="231"/>
      <c r="G42" s="231" t="s">
        <v>932</v>
      </c>
      <c r="H42" s="231" t="s">
        <v>932</v>
      </c>
      <c r="I42" s="231"/>
      <c r="J42" s="231"/>
      <c r="K42" s="224" t="s">
        <v>936</v>
      </c>
      <c r="L42" s="224" t="s">
        <v>949</v>
      </c>
      <c r="M42" s="130">
        <v>3</v>
      </c>
      <c r="N42" s="80" t="s">
        <v>29</v>
      </c>
      <c r="O42" s="228" t="s">
        <v>951</v>
      </c>
    </row>
    <row r="43" spans="1:15" s="230" customFormat="1">
      <c r="A43" s="79">
        <v>30</v>
      </c>
      <c r="B43" s="293" t="s">
        <v>932</v>
      </c>
      <c r="C43" s="231"/>
      <c r="D43" s="231"/>
      <c r="E43" s="231"/>
      <c r="F43" s="231"/>
      <c r="G43" s="231" t="s">
        <v>932</v>
      </c>
      <c r="H43" s="231"/>
      <c r="I43" s="231"/>
      <c r="J43" s="231" t="s">
        <v>932</v>
      </c>
      <c r="K43" s="224" t="s">
        <v>936</v>
      </c>
      <c r="L43" s="224" t="s">
        <v>949</v>
      </c>
      <c r="M43" s="130">
        <v>3</v>
      </c>
      <c r="N43" s="80" t="s">
        <v>29</v>
      </c>
      <c r="O43" s="228" t="s">
        <v>952</v>
      </c>
    </row>
    <row r="44" spans="1:15">
      <c r="A44" s="298"/>
      <c r="B44" s="354" t="s">
        <v>953</v>
      </c>
      <c r="C44" s="355"/>
      <c r="D44" s="355"/>
      <c r="E44" s="355"/>
      <c r="F44" s="355"/>
      <c r="G44" s="355"/>
      <c r="H44" s="355"/>
      <c r="I44" s="355"/>
      <c r="J44" s="355"/>
      <c r="K44" s="355"/>
      <c r="L44" s="356"/>
      <c r="M44" s="298"/>
      <c r="N44" s="298"/>
      <c r="O44" s="302"/>
    </row>
    <row r="45" spans="1:15">
      <c r="A45" s="303"/>
      <c r="B45" s="357" t="s">
        <v>945</v>
      </c>
      <c r="C45" s="357"/>
      <c r="D45" s="357"/>
      <c r="E45" s="357"/>
      <c r="F45" s="357"/>
      <c r="G45" s="357"/>
      <c r="H45" s="357"/>
      <c r="I45" s="357"/>
      <c r="J45" s="357"/>
      <c r="K45" s="357"/>
      <c r="L45" s="357"/>
      <c r="M45" s="303"/>
      <c r="N45" s="303"/>
      <c r="O45" s="306"/>
    </row>
    <row r="46" spans="1:15" ht="32.25" customHeight="1">
      <c r="A46" s="79">
        <v>31</v>
      </c>
      <c r="B46" s="295" t="s">
        <v>954</v>
      </c>
      <c r="C46" s="223" t="s">
        <v>932</v>
      </c>
      <c r="D46" s="223"/>
      <c r="E46" s="223"/>
      <c r="F46" s="223"/>
      <c r="G46" s="223"/>
      <c r="H46" s="223"/>
      <c r="I46" s="223"/>
      <c r="J46" s="223"/>
      <c r="K46" s="299" t="s">
        <v>933</v>
      </c>
      <c r="L46" s="300" t="s">
        <v>934</v>
      </c>
      <c r="M46" s="79">
        <v>2</v>
      </c>
      <c r="N46" s="80" t="s">
        <v>29</v>
      </c>
      <c r="O46" s="307">
        <v>15147857</v>
      </c>
    </row>
    <row r="47" spans="1:15" ht="27.75" customHeight="1">
      <c r="A47" s="79">
        <v>32</v>
      </c>
      <c r="B47" s="292"/>
      <c r="C47" s="223"/>
      <c r="D47" s="223" t="s">
        <v>932</v>
      </c>
      <c r="E47" s="223"/>
      <c r="F47" s="223"/>
      <c r="G47" s="223"/>
      <c r="H47" s="223"/>
      <c r="I47" s="223"/>
      <c r="J47" s="223"/>
      <c r="K47" s="299" t="s">
        <v>933</v>
      </c>
      <c r="L47" s="300" t="s">
        <v>935</v>
      </c>
      <c r="M47" s="79">
        <v>2</v>
      </c>
      <c r="N47" s="80" t="s">
        <v>29</v>
      </c>
      <c r="O47" s="307">
        <v>15189966</v>
      </c>
    </row>
    <row r="48" spans="1:15">
      <c r="A48" s="79">
        <v>33</v>
      </c>
      <c r="B48" s="292"/>
      <c r="C48" s="223"/>
      <c r="D48" s="223"/>
      <c r="E48" s="223" t="s">
        <v>932</v>
      </c>
      <c r="F48" s="223"/>
      <c r="G48" s="223"/>
      <c r="H48" s="223"/>
      <c r="I48" s="223"/>
      <c r="J48" s="223"/>
      <c r="K48" s="299" t="s">
        <v>936</v>
      </c>
      <c r="L48" s="299">
        <v>3</v>
      </c>
      <c r="M48" s="79">
        <v>2</v>
      </c>
      <c r="N48" s="80" t="s">
        <v>29</v>
      </c>
      <c r="O48" s="222">
        <v>15195382</v>
      </c>
    </row>
    <row r="49" spans="1:48">
      <c r="A49" s="79">
        <v>34</v>
      </c>
      <c r="B49" s="292"/>
      <c r="C49" s="223"/>
      <c r="D49" s="223"/>
      <c r="E49" s="223"/>
      <c r="F49" s="223" t="s">
        <v>932</v>
      </c>
      <c r="G49" s="223"/>
      <c r="H49" s="223"/>
      <c r="I49" s="223"/>
      <c r="J49" s="223"/>
      <c r="K49" s="299" t="s">
        <v>933</v>
      </c>
      <c r="L49" s="299" t="s">
        <v>937</v>
      </c>
      <c r="M49" s="79">
        <v>2</v>
      </c>
      <c r="N49" s="80" t="s">
        <v>29</v>
      </c>
      <c r="O49" s="222">
        <v>15210804</v>
      </c>
    </row>
    <row r="50" spans="1:48" ht="30" customHeight="1">
      <c r="A50" s="79">
        <v>35</v>
      </c>
      <c r="B50" s="292"/>
      <c r="C50" s="223" t="s">
        <v>932</v>
      </c>
      <c r="D50" s="223"/>
      <c r="E50" s="223"/>
      <c r="F50" s="223"/>
      <c r="G50" s="223"/>
      <c r="H50" s="223" t="s">
        <v>932</v>
      </c>
      <c r="I50" s="223"/>
      <c r="J50" s="223"/>
      <c r="K50" s="299" t="s">
        <v>933</v>
      </c>
      <c r="L50" s="300" t="s">
        <v>938</v>
      </c>
      <c r="M50" s="79">
        <v>2</v>
      </c>
      <c r="N50" s="80" t="s">
        <v>29</v>
      </c>
      <c r="O50" s="222">
        <v>50100208</v>
      </c>
    </row>
    <row r="51" spans="1:48" s="230" customFormat="1" ht="27" customHeight="1">
      <c r="A51" s="79">
        <v>36</v>
      </c>
      <c r="B51" s="293"/>
      <c r="C51" s="231" t="s">
        <v>932</v>
      </c>
      <c r="D51" s="231"/>
      <c r="E51" s="231"/>
      <c r="F51" s="231"/>
      <c r="G51" s="231"/>
      <c r="H51" s="231"/>
      <c r="I51" s="231"/>
      <c r="J51" s="231" t="s">
        <v>932</v>
      </c>
      <c r="K51" s="299" t="s">
        <v>933</v>
      </c>
      <c r="L51" s="299" t="s">
        <v>955</v>
      </c>
      <c r="M51" s="130">
        <v>2</v>
      </c>
      <c r="N51" s="80" t="s">
        <v>29</v>
      </c>
      <c r="O51" s="228">
        <v>15213290</v>
      </c>
    </row>
    <row r="52" spans="1:48" s="230" customFormat="1" ht="28.8">
      <c r="A52" s="79">
        <v>37</v>
      </c>
      <c r="B52" s="293"/>
      <c r="C52" s="231"/>
      <c r="D52" s="231" t="s">
        <v>932</v>
      </c>
      <c r="E52" s="231"/>
      <c r="F52" s="231"/>
      <c r="G52" s="231"/>
      <c r="H52" s="231" t="s">
        <v>932</v>
      </c>
      <c r="I52" s="231"/>
      <c r="J52" s="231"/>
      <c r="K52" s="299" t="s">
        <v>933</v>
      </c>
      <c r="L52" s="300" t="s">
        <v>942</v>
      </c>
      <c r="M52" s="130">
        <v>2</v>
      </c>
      <c r="N52" s="80" t="s">
        <v>29</v>
      </c>
      <c r="O52" s="228">
        <v>15210504</v>
      </c>
    </row>
    <row r="53" spans="1:48" s="142" customFormat="1">
      <c r="A53" s="79">
        <v>38</v>
      </c>
      <c r="B53" s="293"/>
      <c r="C53" s="231"/>
      <c r="D53" s="231" t="s">
        <v>932</v>
      </c>
      <c r="E53" s="231"/>
      <c r="F53" s="231"/>
      <c r="G53" s="231"/>
      <c r="H53" s="231"/>
      <c r="I53" s="231"/>
      <c r="J53" s="231" t="s">
        <v>932</v>
      </c>
      <c r="K53" s="299" t="s">
        <v>933</v>
      </c>
      <c r="L53" s="299" t="s">
        <v>956</v>
      </c>
      <c r="M53" s="130">
        <v>2</v>
      </c>
      <c r="N53" s="80" t="s">
        <v>29</v>
      </c>
      <c r="O53" s="228">
        <v>15196114</v>
      </c>
      <c r="P53" s="230"/>
      <c r="Q53" s="230"/>
      <c r="R53" s="230"/>
      <c r="S53" s="230"/>
      <c r="T53" s="230"/>
      <c r="U53" s="230"/>
      <c r="V53" s="230"/>
      <c r="W53" s="230"/>
      <c r="X53" s="230"/>
      <c r="Y53" s="230"/>
      <c r="Z53" s="230"/>
      <c r="AA53" s="230"/>
      <c r="AB53" s="230"/>
      <c r="AC53" s="230"/>
      <c r="AD53" s="230"/>
      <c r="AE53" s="230"/>
      <c r="AF53" s="230"/>
      <c r="AG53" s="230"/>
      <c r="AH53" s="230"/>
      <c r="AI53" s="230"/>
      <c r="AJ53" s="230"/>
      <c r="AK53" s="230"/>
      <c r="AL53" s="230"/>
      <c r="AM53" s="230"/>
      <c r="AN53" s="230"/>
      <c r="AO53" s="230"/>
      <c r="AP53" s="230"/>
      <c r="AQ53" s="230"/>
      <c r="AR53" s="230"/>
      <c r="AS53" s="230"/>
      <c r="AT53" s="230"/>
      <c r="AU53" s="230"/>
      <c r="AV53" s="230"/>
    </row>
    <row r="54" spans="1:48" s="142" customFormat="1">
      <c r="A54" s="79">
        <v>39</v>
      </c>
      <c r="B54" s="293"/>
      <c r="C54" s="231"/>
      <c r="D54" s="231"/>
      <c r="E54" s="231" t="s">
        <v>932</v>
      </c>
      <c r="F54" s="231"/>
      <c r="G54" s="231"/>
      <c r="H54" s="231" t="s">
        <v>932</v>
      </c>
      <c r="I54" s="231"/>
      <c r="J54" s="231"/>
      <c r="K54" s="299" t="s">
        <v>936</v>
      </c>
      <c r="L54" s="299">
        <v>3</v>
      </c>
      <c r="M54" s="130">
        <v>2</v>
      </c>
      <c r="N54" s="80" t="s">
        <v>29</v>
      </c>
      <c r="O54" s="228">
        <v>15195727</v>
      </c>
      <c r="P54" s="230"/>
      <c r="Q54" s="230"/>
      <c r="R54" s="230"/>
      <c r="S54" s="230"/>
      <c r="T54" s="230"/>
      <c r="U54" s="230"/>
      <c r="V54" s="230"/>
      <c r="W54" s="230"/>
      <c r="X54" s="230"/>
      <c r="Y54" s="230"/>
      <c r="Z54" s="230"/>
      <c r="AA54" s="230"/>
      <c r="AB54" s="230"/>
      <c r="AC54" s="230"/>
      <c r="AD54" s="230"/>
      <c r="AE54" s="230"/>
      <c r="AF54" s="230"/>
      <c r="AG54" s="230"/>
      <c r="AH54" s="230"/>
      <c r="AI54" s="230"/>
      <c r="AJ54" s="230"/>
      <c r="AK54" s="230"/>
      <c r="AL54" s="230"/>
      <c r="AM54" s="230"/>
      <c r="AN54" s="230"/>
      <c r="AO54" s="230"/>
      <c r="AP54" s="230"/>
      <c r="AQ54" s="230"/>
      <c r="AR54" s="230"/>
      <c r="AS54" s="230"/>
    </row>
    <row r="55" spans="1:48">
      <c r="A55" s="79">
        <v>40</v>
      </c>
      <c r="B55" s="293"/>
      <c r="C55" s="231"/>
      <c r="D55" s="231"/>
      <c r="E55" s="231" t="s">
        <v>932</v>
      </c>
      <c r="F55" s="231"/>
      <c r="G55" s="231"/>
      <c r="H55" s="231"/>
      <c r="I55" s="231"/>
      <c r="J55" s="231" t="s">
        <v>932</v>
      </c>
      <c r="K55" s="299" t="s">
        <v>936</v>
      </c>
      <c r="L55" s="299">
        <v>3</v>
      </c>
      <c r="M55" s="130">
        <v>2</v>
      </c>
      <c r="N55" s="80" t="s">
        <v>29</v>
      </c>
      <c r="O55" s="222">
        <v>50100253</v>
      </c>
    </row>
    <row r="56" spans="1:48" s="232" customFormat="1">
      <c r="A56" s="79">
        <v>41</v>
      </c>
      <c r="B56" s="293"/>
      <c r="C56" s="231"/>
      <c r="D56" s="231"/>
      <c r="E56" s="231"/>
      <c r="F56" s="231" t="s">
        <v>932</v>
      </c>
      <c r="G56" s="231"/>
      <c r="H56" s="231" t="s">
        <v>932</v>
      </c>
      <c r="I56" s="231"/>
      <c r="J56" s="231"/>
      <c r="K56" s="299" t="s">
        <v>933</v>
      </c>
      <c r="L56" s="299" t="s">
        <v>937</v>
      </c>
      <c r="M56" s="130">
        <v>2</v>
      </c>
      <c r="N56" s="80" t="s">
        <v>29</v>
      </c>
      <c r="O56" s="235">
        <v>50100279</v>
      </c>
      <c r="P56" s="230"/>
      <c r="Q56" s="230"/>
      <c r="R56" s="230"/>
      <c r="S56" s="230"/>
      <c r="T56" s="230"/>
      <c r="U56" s="230"/>
      <c r="V56" s="230"/>
      <c r="W56" s="230"/>
      <c r="X56" s="230"/>
      <c r="Y56" s="230"/>
      <c r="Z56" s="230"/>
      <c r="AA56" s="230"/>
      <c r="AB56" s="230"/>
      <c r="AC56" s="230"/>
      <c r="AD56" s="230"/>
      <c r="AE56" s="230"/>
      <c r="AF56" s="230"/>
      <c r="AG56" s="230"/>
      <c r="AH56" s="230"/>
      <c r="AI56" s="230"/>
      <c r="AJ56" s="230"/>
      <c r="AK56" s="230"/>
      <c r="AL56" s="230"/>
      <c r="AM56" s="230"/>
      <c r="AN56" s="230"/>
      <c r="AO56" s="230"/>
      <c r="AP56" s="230"/>
      <c r="AQ56" s="230"/>
    </row>
    <row r="57" spans="1:48" s="230" customFormat="1">
      <c r="A57" s="79">
        <v>42</v>
      </c>
      <c r="B57" s="293"/>
      <c r="C57" s="231"/>
      <c r="D57" s="231"/>
      <c r="E57" s="231"/>
      <c r="F57" s="231" t="s">
        <v>932</v>
      </c>
      <c r="G57" s="231"/>
      <c r="H57" s="231"/>
      <c r="I57" s="231"/>
      <c r="J57" s="231" t="s">
        <v>932</v>
      </c>
      <c r="K57" s="299" t="s">
        <v>933</v>
      </c>
      <c r="L57" s="299" t="s">
        <v>937</v>
      </c>
      <c r="M57" s="130">
        <v>2</v>
      </c>
      <c r="N57" s="80" t="s">
        <v>29</v>
      </c>
      <c r="O57" s="236">
        <v>50100285</v>
      </c>
    </row>
    <row r="58" spans="1:48" s="230" customFormat="1" ht="28.8">
      <c r="A58" s="130">
        <v>43</v>
      </c>
      <c r="B58" s="296" t="s">
        <v>932</v>
      </c>
      <c r="C58" s="231" t="s">
        <v>932</v>
      </c>
      <c r="D58" s="231"/>
      <c r="E58" s="231"/>
      <c r="F58" s="231"/>
      <c r="G58" s="231"/>
      <c r="H58" s="231"/>
      <c r="I58" s="231"/>
      <c r="J58" s="231"/>
      <c r="K58" s="299" t="s">
        <v>933</v>
      </c>
      <c r="L58" s="300" t="s">
        <v>934</v>
      </c>
      <c r="M58" s="130">
        <v>2</v>
      </c>
      <c r="N58" s="80" t="s">
        <v>29</v>
      </c>
      <c r="O58" s="228">
        <v>50100213</v>
      </c>
    </row>
    <row r="59" spans="1:48" s="230" customFormat="1" ht="28.8">
      <c r="A59" s="130">
        <v>44</v>
      </c>
      <c r="B59" s="296" t="s">
        <v>932</v>
      </c>
      <c r="C59" s="231"/>
      <c r="D59" s="231" t="s">
        <v>932</v>
      </c>
      <c r="E59" s="231"/>
      <c r="F59" s="231"/>
      <c r="G59" s="231"/>
      <c r="H59" s="231"/>
      <c r="I59" s="231"/>
      <c r="J59" s="231"/>
      <c r="K59" s="299" t="s">
        <v>933</v>
      </c>
      <c r="L59" s="300" t="s">
        <v>935</v>
      </c>
      <c r="M59" s="130">
        <v>2</v>
      </c>
      <c r="N59" s="80" t="s">
        <v>29</v>
      </c>
      <c r="O59" s="228">
        <v>50100215</v>
      </c>
    </row>
    <row r="60" spans="1:48" s="230" customFormat="1">
      <c r="A60" s="130">
        <v>45</v>
      </c>
      <c r="B60" s="296" t="s">
        <v>932</v>
      </c>
      <c r="C60" s="231"/>
      <c r="D60" s="231"/>
      <c r="E60" s="231" t="s">
        <v>932</v>
      </c>
      <c r="F60" s="231"/>
      <c r="G60" s="231"/>
      <c r="H60" s="231"/>
      <c r="I60" s="231"/>
      <c r="J60" s="231"/>
      <c r="K60" s="299" t="s">
        <v>936</v>
      </c>
      <c r="L60" s="299">
        <v>3</v>
      </c>
      <c r="M60" s="130">
        <v>2</v>
      </c>
      <c r="N60" s="80" t="s">
        <v>29</v>
      </c>
      <c r="O60" s="228">
        <v>50100264</v>
      </c>
    </row>
    <row r="61" spans="1:48" s="230" customFormat="1">
      <c r="A61" s="130">
        <v>46</v>
      </c>
      <c r="B61" s="301" t="s">
        <v>932</v>
      </c>
      <c r="C61" s="231"/>
      <c r="D61" s="231"/>
      <c r="E61" s="231"/>
      <c r="F61" s="231" t="s">
        <v>932</v>
      </c>
      <c r="G61" s="231"/>
      <c r="H61" s="231"/>
      <c r="I61" s="231"/>
      <c r="J61" s="231"/>
      <c r="K61" s="299" t="s">
        <v>933</v>
      </c>
      <c r="L61" s="299" t="s">
        <v>937</v>
      </c>
      <c r="M61" s="130">
        <v>2</v>
      </c>
      <c r="N61" s="80" t="s">
        <v>29</v>
      </c>
      <c r="O61" s="228">
        <v>50100265</v>
      </c>
    </row>
    <row r="62" spans="1:48" s="230" customFormat="1" ht="28.8">
      <c r="A62" s="130">
        <v>47</v>
      </c>
      <c r="B62" s="296" t="s">
        <v>932</v>
      </c>
      <c r="C62" s="231" t="s">
        <v>932</v>
      </c>
      <c r="D62" s="231"/>
      <c r="E62" s="231"/>
      <c r="F62" s="231"/>
      <c r="G62" s="231"/>
      <c r="H62" s="231" t="s">
        <v>932</v>
      </c>
      <c r="I62" s="231"/>
      <c r="J62" s="231"/>
      <c r="K62" s="299" t="s">
        <v>933</v>
      </c>
      <c r="L62" s="300" t="s">
        <v>946</v>
      </c>
      <c r="M62" s="130">
        <v>2</v>
      </c>
      <c r="N62" s="80" t="s">
        <v>29</v>
      </c>
      <c r="O62" s="228">
        <v>50100270</v>
      </c>
    </row>
    <row r="63" spans="1:48" ht="28.8">
      <c r="A63" s="79">
        <v>48</v>
      </c>
      <c r="B63" s="285" t="s">
        <v>932</v>
      </c>
      <c r="C63" s="223" t="s">
        <v>932</v>
      </c>
      <c r="D63" s="223"/>
      <c r="E63" s="223"/>
      <c r="F63" s="223"/>
      <c r="G63" s="223"/>
      <c r="H63" s="223"/>
      <c r="I63" s="223"/>
      <c r="J63" s="223" t="s">
        <v>932</v>
      </c>
      <c r="K63" s="299" t="s">
        <v>933</v>
      </c>
      <c r="L63" s="300" t="s">
        <v>934</v>
      </c>
      <c r="M63" s="79">
        <v>2</v>
      </c>
      <c r="N63" s="80" t="s">
        <v>29</v>
      </c>
      <c r="O63" s="222"/>
    </row>
    <row r="64" spans="1:48" ht="28.8">
      <c r="A64" s="79">
        <v>49</v>
      </c>
      <c r="B64" s="285" t="s">
        <v>932</v>
      </c>
      <c r="C64" s="223"/>
      <c r="D64" s="223" t="s">
        <v>932</v>
      </c>
      <c r="E64" s="223"/>
      <c r="F64" s="223"/>
      <c r="G64" s="223"/>
      <c r="H64" s="223" t="s">
        <v>932</v>
      </c>
      <c r="I64" s="223"/>
      <c r="J64" s="223"/>
      <c r="K64" s="299" t="s">
        <v>933</v>
      </c>
      <c r="L64" s="300" t="s">
        <v>948</v>
      </c>
      <c r="M64" s="79">
        <v>2</v>
      </c>
      <c r="N64" s="80" t="s">
        <v>29</v>
      </c>
      <c r="O64" s="222"/>
    </row>
    <row r="65" spans="1:15" ht="28.8">
      <c r="A65" s="79">
        <v>50</v>
      </c>
      <c r="B65" s="285" t="s">
        <v>932</v>
      </c>
      <c r="C65" s="223"/>
      <c r="D65" s="223" t="s">
        <v>932</v>
      </c>
      <c r="E65" s="223"/>
      <c r="F65" s="223"/>
      <c r="G65" s="223"/>
      <c r="H65" s="223"/>
      <c r="I65" s="223"/>
      <c r="J65" s="223" t="s">
        <v>932</v>
      </c>
      <c r="K65" s="299" t="s">
        <v>933</v>
      </c>
      <c r="L65" s="300" t="s">
        <v>935</v>
      </c>
      <c r="M65" s="79">
        <v>2</v>
      </c>
      <c r="N65" s="80" t="s">
        <v>29</v>
      </c>
      <c r="O65" s="222"/>
    </row>
    <row r="66" spans="1:15">
      <c r="A66" s="79">
        <v>51</v>
      </c>
      <c r="B66" s="285" t="s">
        <v>932</v>
      </c>
      <c r="C66" s="223"/>
      <c r="D66" s="223"/>
      <c r="E66" s="223" t="s">
        <v>932</v>
      </c>
      <c r="F66" s="223"/>
      <c r="G66" s="223"/>
      <c r="H66" s="223" t="s">
        <v>932</v>
      </c>
      <c r="I66" s="223"/>
      <c r="J66" s="223"/>
      <c r="K66" s="299" t="s">
        <v>936</v>
      </c>
      <c r="L66" s="299">
        <v>3</v>
      </c>
      <c r="M66" s="79">
        <v>2</v>
      </c>
      <c r="N66" s="80" t="s">
        <v>29</v>
      </c>
      <c r="O66" s="222"/>
    </row>
    <row r="67" spans="1:15">
      <c r="A67" s="79">
        <v>52</v>
      </c>
      <c r="B67" s="285" t="s">
        <v>932</v>
      </c>
      <c r="C67" s="223"/>
      <c r="D67" s="223"/>
      <c r="E67" s="223" t="s">
        <v>932</v>
      </c>
      <c r="F67" s="223"/>
      <c r="G67" s="223"/>
      <c r="H67" s="223"/>
      <c r="I67" s="223"/>
      <c r="J67" s="223" t="s">
        <v>932</v>
      </c>
      <c r="K67" s="299" t="s">
        <v>936</v>
      </c>
      <c r="L67" s="299">
        <v>3</v>
      </c>
      <c r="M67" s="79">
        <v>2</v>
      </c>
      <c r="N67" s="80" t="s">
        <v>29</v>
      </c>
      <c r="O67" s="222"/>
    </row>
    <row r="68" spans="1:15">
      <c r="A68" s="79">
        <v>53</v>
      </c>
      <c r="B68" s="285" t="s">
        <v>932</v>
      </c>
      <c r="C68" s="223"/>
      <c r="D68" s="223"/>
      <c r="E68" s="223"/>
      <c r="F68" s="223" t="s">
        <v>932</v>
      </c>
      <c r="G68" s="223"/>
      <c r="H68" s="223" t="s">
        <v>932</v>
      </c>
      <c r="I68" s="223"/>
      <c r="J68" s="223"/>
      <c r="K68" s="299" t="s">
        <v>933</v>
      </c>
      <c r="L68" s="299">
        <v>5</v>
      </c>
      <c r="M68" s="79">
        <v>2</v>
      </c>
      <c r="N68" s="80" t="s">
        <v>29</v>
      </c>
      <c r="O68" s="222"/>
    </row>
    <row r="69" spans="1:15">
      <c r="A69" s="79">
        <v>54</v>
      </c>
      <c r="B69" s="285" t="s">
        <v>932</v>
      </c>
      <c r="C69" s="223"/>
      <c r="D69" s="223"/>
      <c r="E69" s="223"/>
      <c r="F69" s="223" t="s">
        <v>932</v>
      </c>
      <c r="G69" s="223"/>
      <c r="H69" s="223"/>
      <c r="I69" s="223"/>
      <c r="J69" s="223" t="s">
        <v>932</v>
      </c>
      <c r="K69" s="299" t="s">
        <v>933</v>
      </c>
      <c r="L69" s="299" t="s">
        <v>937</v>
      </c>
      <c r="M69" s="79">
        <v>2</v>
      </c>
      <c r="N69" s="80" t="s">
        <v>29</v>
      </c>
      <c r="O69" s="222"/>
    </row>
    <row r="70" spans="1:15" s="230" customFormat="1">
      <c r="A70" s="79">
        <v>55</v>
      </c>
      <c r="B70" s="296" t="s">
        <v>932</v>
      </c>
      <c r="C70" s="231"/>
      <c r="D70" s="231"/>
      <c r="E70" s="231"/>
      <c r="F70" s="231"/>
      <c r="G70" s="231" t="s">
        <v>932</v>
      </c>
      <c r="H70" s="231"/>
      <c r="I70" s="231"/>
      <c r="J70" s="231"/>
      <c r="K70" s="299" t="s">
        <v>936</v>
      </c>
      <c r="L70" s="299" t="s">
        <v>949</v>
      </c>
      <c r="M70" s="130">
        <v>2</v>
      </c>
      <c r="N70" s="80" t="s">
        <v>29</v>
      </c>
      <c r="O70" s="228"/>
    </row>
    <row r="71" spans="1:15" s="230" customFormat="1">
      <c r="A71" s="79">
        <v>56</v>
      </c>
      <c r="B71" s="296" t="s">
        <v>932</v>
      </c>
      <c r="C71" s="231"/>
      <c r="D71" s="231"/>
      <c r="E71" s="231"/>
      <c r="F71" s="231"/>
      <c r="G71" s="231" t="s">
        <v>932</v>
      </c>
      <c r="H71" s="231" t="s">
        <v>932</v>
      </c>
      <c r="I71" s="231"/>
      <c r="J71" s="231"/>
      <c r="K71" s="299" t="s">
        <v>936</v>
      </c>
      <c r="L71" s="299" t="s">
        <v>949</v>
      </c>
      <c r="M71" s="130">
        <v>2</v>
      </c>
      <c r="N71" s="80" t="s">
        <v>29</v>
      </c>
      <c r="O71" s="228"/>
    </row>
    <row r="72" spans="1:15" s="230" customFormat="1">
      <c r="A72" s="79">
        <v>57</v>
      </c>
      <c r="B72" s="296" t="s">
        <v>932</v>
      </c>
      <c r="C72" s="231"/>
      <c r="D72" s="231"/>
      <c r="E72" s="231"/>
      <c r="F72" s="231"/>
      <c r="G72" s="231" t="s">
        <v>932</v>
      </c>
      <c r="H72" s="231"/>
      <c r="I72" s="231"/>
      <c r="J72" s="231" t="s">
        <v>932</v>
      </c>
      <c r="K72" s="299" t="s">
        <v>936</v>
      </c>
      <c r="L72" s="299" t="s">
        <v>949</v>
      </c>
      <c r="M72" s="130">
        <v>2</v>
      </c>
      <c r="N72" s="80" t="s">
        <v>29</v>
      </c>
      <c r="O72" s="228"/>
    </row>
    <row r="73" spans="1:15">
      <c r="A73" s="298"/>
      <c r="B73" s="354" t="s">
        <v>957</v>
      </c>
      <c r="C73" s="355"/>
      <c r="D73" s="355"/>
      <c r="E73" s="355"/>
      <c r="F73" s="355"/>
      <c r="G73" s="355"/>
      <c r="H73" s="355"/>
      <c r="I73" s="355"/>
      <c r="J73" s="355"/>
      <c r="K73" s="355"/>
      <c r="L73" s="356"/>
      <c r="M73" s="298"/>
      <c r="N73" s="298"/>
      <c r="O73" s="298"/>
    </row>
    <row r="74" spans="1:15">
      <c r="A74" s="303"/>
      <c r="B74" s="357" t="s">
        <v>945</v>
      </c>
      <c r="C74" s="357"/>
      <c r="D74" s="357"/>
      <c r="E74" s="357"/>
      <c r="F74" s="357"/>
      <c r="G74" s="357"/>
      <c r="H74" s="357"/>
      <c r="I74" s="357"/>
      <c r="J74" s="357"/>
      <c r="K74" s="357"/>
      <c r="L74" s="357"/>
      <c r="M74" s="303"/>
      <c r="N74" s="303"/>
      <c r="O74" s="306"/>
    </row>
    <row r="75" spans="1:15" s="230" customFormat="1" ht="28.8">
      <c r="A75" s="130">
        <v>58</v>
      </c>
      <c r="B75" s="293"/>
      <c r="C75" s="231" t="s">
        <v>932</v>
      </c>
      <c r="D75" s="231"/>
      <c r="E75" s="231"/>
      <c r="F75" s="231"/>
      <c r="G75" s="231"/>
      <c r="H75" s="231"/>
      <c r="I75" s="231"/>
      <c r="J75" s="231"/>
      <c r="K75" s="224" t="s">
        <v>933</v>
      </c>
      <c r="L75" s="225" t="s">
        <v>934</v>
      </c>
      <c r="M75" s="130">
        <v>3</v>
      </c>
      <c r="N75" s="80" t="s">
        <v>29</v>
      </c>
      <c r="O75" s="227">
        <v>50100330</v>
      </c>
    </row>
    <row r="76" spans="1:15" ht="28.8">
      <c r="A76" s="79">
        <v>59</v>
      </c>
      <c r="B76" s="292"/>
      <c r="C76" s="223"/>
      <c r="D76" s="223" t="s">
        <v>932</v>
      </c>
      <c r="E76" s="223"/>
      <c r="F76" s="223"/>
      <c r="G76" s="223"/>
      <c r="H76" s="223"/>
      <c r="I76" s="223"/>
      <c r="J76" s="223"/>
      <c r="K76" s="224" t="s">
        <v>933</v>
      </c>
      <c r="L76" s="225" t="s">
        <v>935</v>
      </c>
      <c r="M76" s="79">
        <v>1</v>
      </c>
      <c r="N76" s="80" t="s">
        <v>29</v>
      </c>
      <c r="O76" s="222"/>
    </row>
    <row r="77" spans="1:15" s="230" customFormat="1" ht="21.75" customHeight="1">
      <c r="A77" s="130">
        <v>60</v>
      </c>
      <c r="B77" s="293"/>
      <c r="C77" s="231"/>
      <c r="D77" s="231"/>
      <c r="E77" s="231" t="s">
        <v>932</v>
      </c>
      <c r="F77" s="231"/>
      <c r="G77" s="231"/>
      <c r="H77" s="231"/>
      <c r="I77" s="231"/>
      <c r="J77" s="231"/>
      <c r="K77" s="224" t="s">
        <v>936</v>
      </c>
      <c r="L77" s="224">
        <v>3</v>
      </c>
      <c r="M77" s="130">
        <v>3</v>
      </c>
      <c r="N77" s="80" t="s">
        <v>29</v>
      </c>
      <c r="O77" s="228">
        <v>50100328</v>
      </c>
    </row>
    <row r="78" spans="1:15">
      <c r="A78" s="79">
        <v>61</v>
      </c>
      <c r="B78" s="292"/>
      <c r="C78" s="223"/>
      <c r="D78" s="223"/>
      <c r="E78" s="223"/>
      <c r="F78" s="223" t="s">
        <v>932</v>
      </c>
      <c r="G78" s="223"/>
      <c r="H78" s="223"/>
      <c r="I78" s="223"/>
      <c r="J78" s="223"/>
      <c r="K78" s="224" t="s">
        <v>933</v>
      </c>
      <c r="L78" s="224" t="s">
        <v>937</v>
      </c>
      <c r="M78" s="79">
        <v>1</v>
      </c>
      <c r="N78" s="80" t="s">
        <v>29</v>
      </c>
      <c r="O78" s="222"/>
    </row>
    <row r="79" spans="1:15" s="230" customFormat="1" ht="28.8">
      <c r="A79" s="130">
        <v>62</v>
      </c>
      <c r="B79" s="293"/>
      <c r="C79" s="231" t="s">
        <v>932</v>
      </c>
      <c r="D79" s="231"/>
      <c r="E79" s="231"/>
      <c r="F79" s="231"/>
      <c r="G79" s="231"/>
      <c r="H79" s="231" t="s">
        <v>932</v>
      </c>
      <c r="I79" s="231"/>
      <c r="J79" s="231"/>
      <c r="K79" s="224" t="s">
        <v>933</v>
      </c>
      <c r="L79" s="225" t="s">
        <v>938</v>
      </c>
      <c r="M79" s="130">
        <v>3</v>
      </c>
      <c r="N79" s="80" t="s">
        <v>29</v>
      </c>
      <c r="O79" s="228">
        <v>50100324</v>
      </c>
    </row>
    <row r="80" spans="1:15" s="230" customFormat="1">
      <c r="A80" s="79">
        <v>63</v>
      </c>
      <c r="B80" s="293"/>
      <c r="C80" s="231" t="s">
        <v>932</v>
      </c>
      <c r="D80" s="231"/>
      <c r="E80" s="231"/>
      <c r="F80" s="231"/>
      <c r="G80" s="231"/>
      <c r="H80" s="231"/>
      <c r="I80" s="231"/>
      <c r="J80" s="231" t="s">
        <v>932</v>
      </c>
      <c r="K80" s="224" t="s">
        <v>933</v>
      </c>
      <c r="L80" s="225" t="s">
        <v>955</v>
      </c>
      <c r="M80" s="130">
        <v>3</v>
      </c>
      <c r="N80" s="80" t="s">
        <v>29</v>
      </c>
      <c r="O80" s="234">
        <v>50100320</v>
      </c>
    </row>
    <row r="81" spans="1:15" ht="28.8">
      <c r="A81" s="130">
        <v>64</v>
      </c>
      <c r="B81" s="292"/>
      <c r="C81" s="223"/>
      <c r="D81" s="223" t="s">
        <v>932</v>
      </c>
      <c r="E81" s="223"/>
      <c r="F81" s="223"/>
      <c r="G81" s="223"/>
      <c r="H81" s="223" t="s">
        <v>932</v>
      </c>
      <c r="I81" s="223"/>
      <c r="J81" s="223"/>
      <c r="K81" s="224" t="s">
        <v>933</v>
      </c>
      <c r="L81" s="225" t="s">
        <v>942</v>
      </c>
      <c r="M81" s="79">
        <v>1</v>
      </c>
      <c r="N81" s="80" t="s">
        <v>29</v>
      </c>
      <c r="O81" s="222"/>
    </row>
    <row r="82" spans="1:15">
      <c r="A82" s="79">
        <v>65</v>
      </c>
      <c r="B82" s="292"/>
      <c r="C82" s="223"/>
      <c r="D82" s="223" t="s">
        <v>932</v>
      </c>
      <c r="E82" s="223"/>
      <c r="F82" s="223"/>
      <c r="G82" s="223"/>
      <c r="H82" s="223"/>
      <c r="I82" s="223"/>
      <c r="J82" s="223" t="s">
        <v>932</v>
      </c>
      <c r="K82" s="224" t="s">
        <v>933</v>
      </c>
      <c r="L82" s="224" t="s">
        <v>943</v>
      </c>
      <c r="M82" s="79">
        <v>1</v>
      </c>
      <c r="N82" s="80" t="s">
        <v>29</v>
      </c>
      <c r="O82" s="222"/>
    </row>
    <row r="83" spans="1:15" s="230" customFormat="1">
      <c r="A83" s="130">
        <v>66</v>
      </c>
      <c r="B83" s="293"/>
      <c r="C83" s="231"/>
      <c r="D83" s="231"/>
      <c r="E83" s="231" t="s">
        <v>932</v>
      </c>
      <c r="F83" s="231"/>
      <c r="G83" s="231"/>
      <c r="H83" s="231" t="s">
        <v>932</v>
      </c>
      <c r="I83" s="231"/>
      <c r="J83" s="231"/>
      <c r="K83" s="224" t="s">
        <v>936</v>
      </c>
      <c r="L83" s="224">
        <v>3</v>
      </c>
      <c r="M83" s="130">
        <v>3</v>
      </c>
      <c r="N83" s="80" t="s">
        <v>29</v>
      </c>
      <c r="O83" s="234">
        <v>50100314</v>
      </c>
    </row>
    <row r="84" spans="1:15" s="230" customFormat="1">
      <c r="A84" s="79">
        <v>67</v>
      </c>
      <c r="B84" s="293"/>
      <c r="C84" s="231"/>
      <c r="D84" s="231"/>
      <c r="E84" s="231" t="s">
        <v>932</v>
      </c>
      <c r="F84" s="231"/>
      <c r="G84" s="231"/>
      <c r="H84" s="231"/>
      <c r="I84" s="231"/>
      <c r="J84" s="231" t="s">
        <v>932</v>
      </c>
      <c r="K84" s="224" t="s">
        <v>936</v>
      </c>
      <c r="L84" s="224">
        <v>3</v>
      </c>
      <c r="M84" s="130">
        <v>3</v>
      </c>
      <c r="N84" s="80" t="s">
        <v>29</v>
      </c>
      <c r="O84" s="228">
        <v>50100312</v>
      </c>
    </row>
    <row r="85" spans="1:15">
      <c r="A85" s="130">
        <v>68</v>
      </c>
      <c r="B85" s="292"/>
      <c r="C85" s="223"/>
      <c r="D85" s="223"/>
      <c r="E85" s="223"/>
      <c r="F85" s="223" t="s">
        <v>932</v>
      </c>
      <c r="G85" s="223"/>
      <c r="H85" s="223" t="s">
        <v>932</v>
      </c>
      <c r="I85" s="223"/>
      <c r="J85" s="223"/>
      <c r="K85" s="224" t="s">
        <v>933</v>
      </c>
      <c r="L85" s="224" t="s">
        <v>937</v>
      </c>
      <c r="M85" s="79">
        <v>1</v>
      </c>
      <c r="N85" s="80" t="s">
        <v>29</v>
      </c>
      <c r="O85" s="222"/>
    </row>
    <row r="86" spans="1:15">
      <c r="A86" s="79">
        <v>69</v>
      </c>
      <c r="B86" s="292"/>
      <c r="C86" s="223"/>
      <c r="D86" s="223"/>
      <c r="E86" s="223"/>
      <c r="F86" s="223" t="s">
        <v>932</v>
      </c>
      <c r="G86" s="223"/>
      <c r="H86" s="223"/>
      <c r="I86" s="223"/>
      <c r="J86" s="223" t="s">
        <v>932</v>
      </c>
      <c r="K86" s="224" t="s">
        <v>933</v>
      </c>
      <c r="L86" s="224" t="s">
        <v>937</v>
      </c>
      <c r="M86" s="79">
        <v>1</v>
      </c>
      <c r="N86" s="80" t="s">
        <v>29</v>
      </c>
      <c r="O86" s="222"/>
    </row>
    <row r="87" spans="1:15" ht="28.8">
      <c r="A87" s="130">
        <v>70</v>
      </c>
      <c r="B87" s="285" t="s">
        <v>932</v>
      </c>
      <c r="C87" s="223" t="s">
        <v>932</v>
      </c>
      <c r="D87" s="223"/>
      <c r="E87" s="223"/>
      <c r="F87" s="223"/>
      <c r="G87" s="223"/>
      <c r="H87" s="223"/>
      <c r="I87" s="223"/>
      <c r="J87" s="223"/>
      <c r="K87" s="224" t="s">
        <v>933</v>
      </c>
      <c r="L87" s="225" t="s">
        <v>934</v>
      </c>
      <c r="M87" s="79">
        <v>1</v>
      </c>
      <c r="N87" s="80" t="s">
        <v>29</v>
      </c>
      <c r="O87" s="222"/>
    </row>
    <row r="88" spans="1:15" ht="28.8">
      <c r="A88" s="79">
        <v>71</v>
      </c>
      <c r="B88" s="285" t="s">
        <v>932</v>
      </c>
      <c r="C88" s="223"/>
      <c r="D88" s="223" t="s">
        <v>932</v>
      </c>
      <c r="E88" s="223"/>
      <c r="F88" s="223"/>
      <c r="G88" s="223"/>
      <c r="H88" s="223"/>
      <c r="I88" s="223"/>
      <c r="J88" s="223"/>
      <c r="K88" s="224" t="s">
        <v>933</v>
      </c>
      <c r="L88" s="225" t="s">
        <v>935</v>
      </c>
      <c r="M88" s="79">
        <v>1</v>
      </c>
      <c r="N88" s="80" t="s">
        <v>29</v>
      </c>
      <c r="O88" s="239"/>
    </row>
    <row r="89" spans="1:15" s="230" customFormat="1">
      <c r="A89" s="130">
        <v>72</v>
      </c>
      <c r="B89" s="296" t="s">
        <v>932</v>
      </c>
      <c r="C89" s="231"/>
      <c r="D89" s="231"/>
      <c r="E89" s="231" t="s">
        <v>932</v>
      </c>
      <c r="F89" s="231"/>
      <c r="G89" s="231"/>
      <c r="H89" s="231"/>
      <c r="I89" s="231"/>
      <c r="J89" s="231"/>
      <c r="K89" s="224" t="s">
        <v>936</v>
      </c>
      <c r="L89" s="224">
        <v>3</v>
      </c>
      <c r="M89" s="130">
        <v>3</v>
      </c>
      <c r="N89" s="80" t="s">
        <v>29</v>
      </c>
      <c r="O89" s="240" t="s">
        <v>958</v>
      </c>
    </row>
    <row r="90" spans="1:15">
      <c r="A90" s="79">
        <v>73</v>
      </c>
      <c r="B90" s="297" t="s">
        <v>932</v>
      </c>
      <c r="C90" s="223"/>
      <c r="D90" s="223"/>
      <c r="E90" s="223"/>
      <c r="F90" s="223" t="s">
        <v>932</v>
      </c>
      <c r="G90" s="223"/>
      <c r="H90" s="223"/>
      <c r="I90" s="223"/>
      <c r="J90" s="223"/>
      <c r="K90" s="224" t="s">
        <v>933</v>
      </c>
      <c r="L90" s="224" t="s">
        <v>937</v>
      </c>
      <c r="M90" s="79">
        <v>1</v>
      </c>
      <c r="N90" s="80" t="s">
        <v>29</v>
      </c>
      <c r="O90" s="239"/>
    </row>
    <row r="91" spans="1:15" ht="28.8">
      <c r="A91" s="130">
        <v>74</v>
      </c>
      <c r="B91" s="285" t="s">
        <v>932</v>
      </c>
      <c r="C91" s="223" t="s">
        <v>932</v>
      </c>
      <c r="D91" s="223"/>
      <c r="E91" s="223"/>
      <c r="F91" s="223"/>
      <c r="G91" s="223"/>
      <c r="H91" s="223" t="s">
        <v>932</v>
      </c>
      <c r="I91" s="223"/>
      <c r="J91" s="223"/>
      <c r="K91" s="224" t="s">
        <v>933</v>
      </c>
      <c r="L91" s="225" t="s">
        <v>946</v>
      </c>
      <c r="M91" s="79">
        <v>1</v>
      </c>
      <c r="N91" s="80" t="s">
        <v>29</v>
      </c>
      <c r="O91" s="239"/>
    </row>
    <row r="92" spans="1:15" ht="28.8">
      <c r="A92" s="79">
        <v>75</v>
      </c>
      <c r="B92" s="285" t="s">
        <v>932</v>
      </c>
      <c r="C92" s="223" t="s">
        <v>932</v>
      </c>
      <c r="D92" s="223"/>
      <c r="E92" s="223"/>
      <c r="F92" s="223"/>
      <c r="G92" s="223"/>
      <c r="H92" s="223"/>
      <c r="I92" s="223"/>
      <c r="J92" s="223" t="s">
        <v>932</v>
      </c>
      <c r="K92" s="224" t="s">
        <v>933</v>
      </c>
      <c r="L92" s="225" t="s">
        <v>934</v>
      </c>
      <c r="M92" s="79">
        <v>1</v>
      </c>
      <c r="N92" s="80" t="s">
        <v>29</v>
      </c>
      <c r="O92" s="239"/>
    </row>
    <row r="93" spans="1:15" s="230" customFormat="1" ht="27.75" customHeight="1">
      <c r="A93" s="130">
        <v>76</v>
      </c>
      <c r="B93" s="296" t="s">
        <v>932</v>
      </c>
      <c r="C93" s="231"/>
      <c r="D93" s="231" t="s">
        <v>932</v>
      </c>
      <c r="E93" s="231"/>
      <c r="F93" s="231"/>
      <c r="G93" s="231"/>
      <c r="H93" s="231" t="s">
        <v>932</v>
      </c>
      <c r="I93" s="231"/>
      <c r="J93" s="231"/>
      <c r="K93" s="224" t="s">
        <v>933</v>
      </c>
      <c r="L93" s="225" t="s">
        <v>948</v>
      </c>
      <c r="M93" s="130">
        <v>3</v>
      </c>
      <c r="N93" s="80" t="s">
        <v>29</v>
      </c>
      <c r="O93" s="240" t="s">
        <v>959</v>
      </c>
    </row>
    <row r="94" spans="1:15" ht="28.8">
      <c r="A94" s="79">
        <v>77</v>
      </c>
      <c r="B94" s="285" t="s">
        <v>932</v>
      </c>
      <c r="C94" s="223"/>
      <c r="D94" s="223" t="s">
        <v>932</v>
      </c>
      <c r="E94" s="223"/>
      <c r="F94" s="223"/>
      <c r="G94" s="223"/>
      <c r="H94" s="223"/>
      <c r="I94" s="223"/>
      <c r="J94" s="223" t="s">
        <v>932</v>
      </c>
      <c r="K94" s="224" t="s">
        <v>933</v>
      </c>
      <c r="L94" s="225" t="s">
        <v>935</v>
      </c>
      <c r="M94" s="79">
        <v>1</v>
      </c>
      <c r="N94" s="80" t="s">
        <v>29</v>
      </c>
      <c r="O94" s="239"/>
    </row>
    <row r="95" spans="1:15" s="230" customFormat="1">
      <c r="A95" s="130">
        <v>78</v>
      </c>
      <c r="B95" s="296" t="s">
        <v>932</v>
      </c>
      <c r="C95" s="231"/>
      <c r="D95" s="231"/>
      <c r="E95" s="231" t="s">
        <v>932</v>
      </c>
      <c r="F95" s="231"/>
      <c r="G95" s="231"/>
      <c r="H95" s="231" t="s">
        <v>932</v>
      </c>
      <c r="I95" s="231"/>
      <c r="J95" s="231"/>
      <c r="K95" s="224" t="s">
        <v>936</v>
      </c>
      <c r="L95" s="224">
        <v>3</v>
      </c>
      <c r="M95" s="130">
        <v>3</v>
      </c>
      <c r="N95" s="80" t="s">
        <v>29</v>
      </c>
      <c r="O95" s="240" t="s">
        <v>960</v>
      </c>
    </row>
    <row r="96" spans="1:15" s="230" customFormat="1">
      <c r="A96" s="79">
        <v>79</v>
      </c>
      <c r="B96" s="296" t="s">
        <v>932</v>
      </c>
      <c r="C96" s="231"/>
      <c r="D96" s="231"/>
      <c r="E96" s="231" t="s">
        <v>932</v>
      </c>
      <c r="F96" s="231"/>
      <c r="G96" s="231"/>
      <c r="H96" s="231"/>
      <c r="I96" s="231"/>
      <c r="J96" s="231" t="s">
        <v>932</v>
      </c>
      <c r="K96" s="224" t="s">
        <v>936</v>
      </c>
      <c r="L96" s="224">
        <v>3</v>
      </c>
      <c r="M96" s="130">
        <v>3</v>
      </c>
      <c r="N96" s="80" t="s">
        <v>29</v>
      </c>
      <c r="O96" s="240" t="s">
        <v>961</v>
      </c>
    </row>
    <row r="97" spans="1:15">
      <c r="A97" s="130">
        <v>80</v>
      </c>
      <c r="B97" s="285" t="s">
        <v>932</v>
      </c>
      <c r="C97" s="223"/>
      <c r="D97" s="223"/>
      <c r="E97" s="223"/>
      <c r="F97" s="223" t="s">
        <v>932</v>
      </c>
      <c r="G97" s="223"/>
      <c r="H97" s="223" t="s">
        <v>932</v>
      </c>
      <c r="I97" s="223"/>
      <c r="J97" s="223"/>
      <c r="K97" s="224" t="s">
        <v>933</v>
      </c>
      <c r="L97" s="224">
        <v>5</v>
      </c>
      <c r="M97" s="79">
        <v>1</v>
      </c>
      <c r="N97" s="80" t="s">
        <v>29</v>
      </c>
      <c r="O97" s="239"/>
    </row>
    <row r="98" spans="1:15">
      <c r="A98" s="79">
        <v>81</v>
      </c>
      <c r="B98" s="285" t="s">
        <v>932</v>
      </c>
      <c r="C98" s="223"/>
      <c r="D98" s="223"/>
      <c r="E98" s="223"/>
      <c r="F98" s="223" t="s">
        <v>932</v>
      </c>
      <c r="G98" s="223"/>
      <c r="H98" s="223"/>
      <c r="I98" s="223"/>
      <c r="J98" s="223" t="s">
        <v>932</v>
      </c>
      <c r="K98" s="224" t="s">
        <v>933</v>
      </c>
      <c r="L98" s="224" t="s">
        <v>937</v>
      </c>
      <c r="M98" s="79">
        <v>1</v>
      </c>
      <c r="N98" s="80" t="s">
        <v>29</v>
      </c>
      <c r="O98" s="222"/>
    </row>
    <row r="99" spans="1:15">
      <c r="A99" s="305"/>
      <c r="B99" s="358" t="s">
        <v>962</v>
      </c>
      <c r="C99" s="358"/>
      <c r="D99" s="358"/>
      <c r="E99" s="358"/>
      <c r="F99" s="358"/>
      <c r="G99" s="358"/>
      <c r="H99" s="358"/>
      <c r="I99" s="358"/>
      <c r="J99" s="358"/>
      <c r="K99" s="358"/>
      <c r="L99" s="358"/>
      <c r="M99" s="305"/>
      <c r="N99" s="305"/>
      <c r="O99" s="305"/>
    </row>
    <row r="100" spans="1:15">
      <c r="A100" s="303"/>
      <c r="B100" s="357" t="s">
        <v>931</v>
      </c>
      <c r="C100" s="357"/>
      <c r="D100" s="357"/>
      <c r="E100" s="357"/>
      <c r="F100" s="357"/>
      <c r="G100" s="357"/>
      <c r="H100" s="357"/>
      <c r="I100" s="357"/>
      <c r="J100" s="357"/>
      <c r="K100" s="357"/>
      <c r="L100" s="357"/>
      <c r="M100" s="303"/>
      <c r="N100" s="303"/>
      <c r="O100" s="303"/>
    </row>
    <row r="101" spans="1:15">
      <c r="A101" s="79">
        <v>82</v>
      </c>
      <c r="C101" s="223" t="s">
        <v>932</v>
      </c>
      <c r="D101" s="223"/>
      <c r="E101" s="223"/>
      <c r="F101" s="223"/>
      <c r="G101" s="223"/>
      <c r="H101" s="223"/>
      <c r="I101" s="223"/>
      <c r="J101" s="223"/>
      <c r="K101" s="224" t="s">
        <v>963</v>
      </c>
      <c r="L101" s="224"/>
      <c r="M101" s="79">
        <v>3</v>
      </c>
      <c r="N101" s="80" t="s">
        <v>29</v>
      </c>
      <c r="O101" s="222"/>
    </row>
    <row r="102" spans="1:15">
      <c r="A102" s="79">
        <v>83</v>
      </c>
      <c r="C102" s="223"/>
      <c r="D102" s="223" t="s">
        <v>932</v>
      </c>
      <c r="E102" s="223"/>
      <c r="F102" s="223"/>
      <c r="G102" s="223"/>
      <c r="H102" s="223"/>
      <c r="I102" s="223"/>
      <c r="J102" s="223"/>
      <c r="K102" s="224" t="s">
        <v>963</v>
      </c>
      <c r="L102" s="224"/>
      <c r="M102" s="79">
        <v>3</v>
      </c>
      <c r="N102" s="80" t="s">
        <v>29</v>
      </c>
      <c r="O102" s="222"/>
    </row>
    <row r="103" spans="1:15">
      <c r="A103" s="79">
        <v>84</v>
      </c>
      <c r="C103" s="223"/>
      <c r="D103" s="223"/>
      <c r="E103" s="223" t="s">
        <v>932</v>
      </c>
      <c r="F103" s="223"/>
      <c r="G103" s="223"/>
      <c r="H103" s="223"/>
      <c r="I103" s="223"/>
      <c r="J103" s="223"/>
      <c r="K103" s="224" t="s">
        <v>964</v>
      </c>
      <c r="L103" s="224">
        <v>3</v>
      </c>
      <c r="M103" s="79">
        <v>3</v>
      </c>
      <c r="N103" s="80" t="s">
        <v>29</v>
      </c>
      <c r="O103" s="222"/>
    </row>
    <row r="104" spans="1:15" s="230" customFormat="1">
      <c r="A104" s="79">
        <v>85</v>
      </c>
      <c r="B104" s="241"/>
      <c r="C104" s="231" t="s">
        <v>932</v>
      </c>
      <c r="D104" s="231"/>
      <c r="E104" s="231"/>
      <c r="F104" s="231"/>
      <c r="G104" s="231"/>
      <c r="H104" s="231" t="s">
        <v>932</v>
      </c>
      <c r="I104" s="231"/>
      <c r="J104" s="231"/>
      <c r="K104" s="224" t="s">
        <v>963</v>
      </c>
      <c r="L104" s="224"/>
      <c r="M104" s="130">
        <v>3</v>
      </c>
      <c r="N104" s="80" t="s">
        <v>29</v>
      </c>
      <c r="O104" s="228"/>
    </row>
    <row r="105" spans="1:15" s="230" customFormat="1">
      <c r="A105" s="79">
        <v>86</v>
      </c>
      <c r="B105" s="241"/>
      <c r="C105" s="231" t="s">
        <v>932</v>
      </c>
      <c r="D105" s="231"/>
      <c r="E105" s="231"/>
      <c r="F105" s="231"/>
      <c r="G105" s="231"/>
      <c r="H105" s="231"/>
      <c r="I105" s="231" t="s">
        <v>932</v>
      </c>
      <c r="J105" s="231"/>
      <c r="K105" s="224" t="s">
        <v>963</v>
      </c>
      <c r="L105" s="224"/>
      <c r="M105" s="130">
        <v>3</v>
      </c>
      <c r="N105" s="80" t="s">
        <v>29</v>
      </c>
      <c r="O105" s="228" t="s">
        <v>965</v>
      </c>
    </row>
    <row r="106" spans="1:15" s="230" customFormat="1" ht="15" customHeight="1">
      <c r="A106" s="79">
        <v>87</v>
      </c>
      <c r="B106" s="241"/>
      <c r="C106" s="231" t="s">
        <v>932</v>
      </c>
      <c r="D106" s="231"/>
      <c r="E106" s="231"/>
      <c r="F106" s="231"/>
      <c r="G106" s="231"/>
      <c r="H106" s="231"/>
      <c r="I106" s="231"/>
      <c r="J106" s="231" t="s">
        <v>932</v>
      </c>
      <c r="K106" s="224" t="s">
        <v>963</v>
      </c>
      <c r="L106" s="224"/>
      <c r="M106" s="130">
        <v>3</v>
      </c>
      <c r="N106" s="80" t="s">
        <v>29</v>
      </c>
      <c r="O106" s="234"/>
    </row>
    <row r="107" spans="1:15" s="230" customFormat="1">
      <c r="A107" s="79">
        <v>88</v>
      </c>
      <c r="B107" s="241"/>
      <c r="C107" s="231"/>
      <c r="D107" s="231" t="s">
        <v>932</v>
      </c>
      <c r="E107" s="231"/>
      <c r="F107" s="231"/>
      <c r="G107" s="231"/>
      <c r="H107" s="231" t="s">
        <v>932</v>
      </c>
      <c r="I107" s="231"/>
      <c r="J107" s="231"/>
      <c r="K107" s="224" t="s">
        <v>963</v>
      </c>
      <c r="L107" s="224"/>
      <c r="M107" s="130">
        <v>3</v>
      </c>
      <c r="N107" s="80" t="s">
        <v>29</v>
      </c>
      <c r="O107" s="228"/>
    </row>
    <row r="108" spans="1:15" s="230" customFormat="1">
      <c r="A108" s="79">
        <v>89</v>
      </c>
      <c r="B108" s="241"/>
      <c r="C108" s="231"/>
      <c r="D108" s="231" t="s">
        <v>932</v>
      </c>
      <c r="E108" s="231"/>
      <c r="F108" s="231"/>
      <c r="G108" s="231"/>
      <c r="H108" s="231"/>
      <c r="I108" s="231" t="s">
        <v>932</v>
      </c>
      <c r="J108" s="231"/>
      <c r="K108" s="224" t="s">
        <v>963</v>
      </c>
      <c r="L108" s="224"/>
      <c r="M108" s="130">
        <v>3</v>
      </c>
      <c r="N108" s="80" t="s">
        <v>29</v>
      </c>
      <c r="O108" s="228"/>
    </row>
    <row r="109" spans="1:15" s="230" customFormat="1">
      <c r="A109" s="79">
        <v>90</v>
      </c>
      <c r="B109" s="241"/>
      <c r="C109" s="231"/>
      <c r="D109" s="231" t="s">
        <v>932</v>
      </c>
      <c r="E109" s="231"/>
      <c r="F109" s="231"/>
      <c r="G109" s="231"/>
      <c r="H109" s="231"/>
      <c r="I109" s="231"/>
      <c r="J109" s="231" t="s">
        <v>932</v>
      </c>
      <c r="K109" s="224" t="s">
        <v>963</v>
      </c>
      <c r="L109" s="224"/>
      <c r="M109" s="130">
        <v>3</v>
      </c>
      <c r="N109" s="80" t="s">
        <v>29</v>
      </c>
      <c r="O109" s="228"/>
    </row>
    <row r="110" spans="1:15">
      <c r="A110" s="79">
        <v>91</v>
      </c>
      <c r="C110" s="223"/>
      <c r="D110" s="223"/>
      <c r="E110" s="223" t="s">
        <v>932</v>
      </c>
      <c r="F110" s="223"/>
      <c r="G110" s="223"/>
      <c r="H110" s="223" t="s">
        <v>932</v>
      </c>
      <c r="I110" s="223"/>
      <c r="J110" s="223"/>
      <c r="K110" s="224" t="s">
        <v>964</v>
      </c>
      <c r="L110" s="224">
        <v>3</v>
      </c>
      <c r="M110" s="79">
        <v>3</v>
      </c>
      <c r="N110" s="80" t="s">
        <v>29</v>
      </c>
      <c r="O110" s="222"/>
    </row>
    <row r="111" spans="1:15" s="230" customFormat="1">
      <c r="A111" s="79">
        <v>92</v>
      </c>
      <c r="B111" s="241"/>
      <c r="C111" s="231"/>
      <c r="D111" s="231"/>
      <c r="E111" s="231" t="s">
        <v>932</v>
      </c>
      <c r="F111" s="231"/>
      <c r="G111" s="231"/>
      <c r="H111" s="231"/>
      <c r="I111" s="231" t="s">
        <v>932</v>
      </c>
      <c r="J111" s="231"/>
      <c r="K111" s="224" t="s">
        <v>963</v>
      </c>
      <c r="L111" s="242" t="s">
        <v>966</v>
      </c>
      <c r="M111" s="130">
        <v>3</v>
      </c>
      <c r="N111" s="80" t="s">
        <v>29</v>
      </c>
      <c r="O111" s="228"/>
    </row>
    <row r="112" spans="1:15">
      <c r="A112" s="79">
        <v>93</v>
      </c>
      <c r="C112" s="223"/>
      <c r="D112" s="223"/>
      <c r="E112" s="223" t="s">
        <v>932</v>
      </c>
      <c r="F112" s="223"/>
      <c r="G112" s="223"/>
      <c r="H112" s="223"/>
      <c r="I112" s="223"/>
      <c r="J112" s="223" t="s">
        <v>932</v>
      </c>
      <c r="K112" s="224" t="s">
        <v>964</v>
      </c>
      <c r="L112" s="224">
        <v>3</v>
      </c>
      <c r="M112" s="79">
        <v>3</v>
      </c>
      <c r="N112" s="80" t="s">
        <v>29</v>
      </c>
      <c r="O112" s="222"/>
    </row>
    <row r="113" spans="1:17">
      <c r="A113" s="79">
        <v>94</v>
      </c>
      <c r="C113" s="223"/>
      <c r="D113" s="223"/>
      <c r="E113" s="223"/>
      <c r="F113" s="223"/>
      <c r="G113" s="223" t="s">
        <v>932</v>
      </c>
      <c r="H113" s="223"/>
      <c r="I113" s="223"/>
      <c r="J113" s="223"/>
      <c r="K113" s="224" t="s">
        <v>964</v>
      </c>
      <c r="L113" s="224" t="s">
        <v>23</v>
      </c>
      <c r="M113" s="79">
        <v>3</v>
      </c>
      <c r="N113" s="80" t="s">
        <v>29</v>
      </c>
      <c r="O113" s="222"/>
    </row>
    <row r="114" spans="1:17">
      <c r="A114" s="79">
        <v>95</v>
      </c>
      <c r="C114" s="223"/>
      <c r="D114" s="223"/>
      <c r="E114" s="223"/>
      <c r="F114" s="223"/>
      <c r="G114" s="223" t="s">
        <v>932</v>
      </c>
      <c r="H114" s="223" t="s">
        <v>932</v>
      </c>
      <c r="I114" s="223"/>
      <c r="J114" s="223"/>
      <c r="K114" s="224" t="s">
        <v>964</v>
      </c>
      <c r="L114" s="224" t="s">
        <v>23</v>
      </c>
      <c r="M114" s="79">
        <v>3</v>
      </c>
      <c r="N114" s="80" t="s">
        <v>29</v>
      </c>
      <c r="O114" s="222"/>
      <c r="P114" s="226"/>
      <c r="Q114" s="226"/>
    </row>
    <row r="115" spans="1:17" ht="28.8">
      <c r="A115" s="79">
        <v>96</v>
      </c>
      <c r="C115" s="223"/>
      <c r="D115" s="223"/>
      <c r="E115" s="223"/>
      <c r="F115" s="223"/>
      <c r="G115" s="223" t="s">
        <v>932</v>
      </c>
      <c r="H115" s="223"/>
      <c r="I115" s="223"/>
      <c r="J115" s="223" t="s">
        <v>932</v>
      </c>
      <c r="K115" s="224" t="s">
        <v>964</v>
      </c>
      <c r="L115" s="224" t="s">
        <v>23</v>
      </c>
      <c r="M115" s="79">
        <v>3</v>
      </c>
      <c r="N115" s="80" t="s">
        <v>29</v>
      </c>
      <c r="O115" s="233" t="s">
        <v>967</v>
      </c>
      <c r="P115" s="243"/>
      <c r="Q115" s="226"/>
    </row>
    <row r="116" spans="1:17">
      <c r="A116" s="303"/>
      <c r="B116" s="357" t="s">
        <v>945</v>
      </c>
      <c r="C116" s="357"/>
      <c r="D116" s="357"/>
      <c r="E116" s="357"/>
      <c r="F116" s="357"/>
      <c r="G116" s="357"/>
      <c r="H116" s="357"/>
      <c r="I116" s="357"/>
      <c r="J116" s="357"/>
      <c r="K116" s="357"/>
      <c r="L116" s="357"/>
      <c r="M116" s="303"/>
      <c r="N116" s="303"/>
      <c r="O116" s="303"/>
    </row>
    <row r="117" spans="1:17">
      <c r="A117" s="79">
        <v>97</v>
      </c>
      <c r="B117" s="285" t="s">
        <v>932</v>
      </c>
      <c r="C117" s="223" t="s">
        <v>932</v>
      </c>
      <c r="D117" s="223"/>
      <c r="E117" s="223"/>
      <c r="F117" s="223"/>
      <c r="G117" s="223"/>
      <c r="H117" s="223"/>
      <c r="I117" s="223"/>
      <c r="J117" s="223"/>
      <c r="K117" s="224" t="s">
        <v>963</v>
      </c>
      <c r="L117" s="224"/>
      <c r="M117" s="79">
        <v>3</v>
      </c>
      <c r="N117" s="80" t="s">
        <v>29</v>
      </c>
      <c r="O117" s="222" t="s">
        <v>968</v>
      </c>
    </row>
    <row r="118" spans="1:17">
      <c r="A118" s="79">
        <v>98</v>
      </c>
      <c r="B118" s="285" t="s">
        <v>932</v>
      </c>
      <c r="C118" s="223"/>
      <c r="D118" s="223" t="s">
        <v>932</v>
      </c>
      <c r="E118" s="223"/>
      <c r="F118" s="223"/>
      <c r="G118" s="223"/>
      <c r="H118" s="223"/>
      <c r="I118" s="223"/>
      <c r="J118" s="223"/>
      <c r="K118" s="224" t="s">
        <v>963</v>
      </c>
      <c r="L118" s="224"/>
      <c r="M118" s="79">
        <v>3</v>
      </c>
      <c r="N118" s="80" t="s">
        <v>29</v>
      </c>
      <c r="O118" s="222" t="s">
        <v>969</v>
      </c>
    </row>
    <row r="119" spans="1:17">
      <c r="A119" s="79">
        <v>99</v>
      </c>
      <c r="B119" s="285" t="s">
        <v>932</v>
      </c>
      <c r="C119" s="223"/>
      <c r="D119" s="223"/>
      <c r="E119" s="223" t="s">
        <v>932</v>
      </c>
      <c r="F119" s="223"/>
      <c r="G119" s="223"/>
      <c r="H119" s="223"/>
      <c r="I119" s="223"/>
      <c r="J119" s="223"/>
      <c r="K119" s="224" t="s">
        <v>964</v>
      </c>
      <c r="L119" s="224">
        <v>3</v>
      </c>
      <c r="M119" s="79">
        <v>3</v>
      </c>
      <c r="N119" s="80" t="s">
        <v>29</v>
      </c>
      <c r="O119" s="222" t="s">
        <v>969</v>
      </c>
    </row>
    <row r="120" spans="1:17">
      <c r="A120" s="79">
        <v>100</v>
      </c>
      <c r="B120" s="285" t="s">
        <v>932</v>
      </c>
      <c r="C120" s="223" t="s">
        <v>932</v>
      </c>
      <c r="D120" s="223"/>
      <c r="E120" s="223"/>
      <c r="F120" s="223"/>
      <c r="G120" s="223"/>
      <c r="H120" s="223" t="s">
        <v>932</v>
      </c>
      <c r="I120" s="223"/>
      <c r="J120" s="223"/>
      <c r="K120" s="224" t="s">
        <v>963</v>
      </c>
      <c r="L120" s="224"/>
      <c r="M120" s="79">
        <v>3</v>
      </c>
      <c r="N120" s="80" t="s">
        <v>29</v>
      </c>
      <c r="O120" s="244" t="s">
        <v>970</v>
      </c>
    </row>
    <row r="121" spans="1:17">
      <c r="A121" s="79">
        <v>101</v>
      </c>
      <c r="B121" s="285" t="s">
        <v>932</v>
      </c>
      <c r="C121" s="223" t="s">
        <v>932</v>
      </c>
      <c r="D121" s="223"/>
      <c r="E121" s="223"/>
      <c r="F121" s="223"/>
      <c r="G121" s="223"/>
      <c r="H121" s="223"/>
      <c r="I121" s="223" t="s">
        <v>932</v>
      </c>
      <c r="J121" s="223"/>
      <c r="K121" s="224" t="s">
        <v>963</v>
      </c>
      <c r="L121" s="224" t="s">
        <v>971</v>
      </c>
      <c r="M121" s="79">
        <v>3</v>
      </c>
      <c r="N121" s="80" t="s">
        <v>29</v>
      </c>
      <c r="O121" s="244" t="s">
        <v>972</v>
      </c>
    </row>
    <row r="122" spans="1:17" ht="14.25" customHeight="1">
      <c r="A122" s="79">
        <v>102</v>
      </c>
      <c r="B122" s="285" t="s">
        <v>932</v>
      </c>
      <c r="C122" s="223" t="s">
        <v>932</v>
      </c>
      <c r="D122" s="223"/>
      <c r="E122" s="223"/>
      <c r="F122" s="223"/>
      <c r="G122" s="223"/>
      <c r="H122" s="223"/>
      <c r="I122" s="223"/>
      <c r="J122" s="223" t="s">
        <v>932</v>
      </c>
      <c r="K122" s="224" t="s">
        <v>963</v>
      </c>
      <c r="L122" s="224"/>
      <c r="M122" s="79">
        <v>3</v>
      </c>
      <c r="N122" s="80" t="s">
        <v>29</v>
      </c>
      <c r="O122" s="244" t="s">
        <v>970</v>
      </c>
    </row>
    <row r="123" spans="1:17" s="230" customFormat="1">
      <c r="A123" s="79">
        <v>103</v>
      </c>
      <c r="B123" s="296" t="s">
        <v>932</v>
      </c>
      <c r="C123" s="231"/>
      <c r="D123" s="231" t="s">
        <v>932</v>
      </c>
      <c r="E123" s="231"/>
      <c r="F123" s="231"/>
      <c r="G123" s="231"/>
      <c r="H123" s="231" t="s">
        <v>932</v>
      </c>
      <c r="I123" s="231"/>
      <c r="J123" s="231"/>
      <c r="K123" s="224" t="s">
        <v>963</v>
      </c>
      <c r="L123" s="224"/>
      <c r="M123" s="130">
        <v>3</v>
      </c>
      <c r="N123" s="80" t="s">
        <v>29</v>
      </c>
      <c r="O123" s="228" t="s">
        <v>973</v>
      </c>
    </row>
    <row r="124" spans="1:17" s="230" customFormat="1">
      <c r="A124" s="79">
        <v>104</v>
      </c>
      <c r="B124" s="296" t="s">
        <v>932</v>
      </c>
      <c r="C124" s="231"/>
      <c r="D124" s="231" t="s">
        <v>932</v>
      </c>
      <c r="E124" s="231"/>
      <c r="F124" s="231"/>
      <c r="G124" s="231"/>
      <c r="H124" s="231"/>
      <c r="I124" s="231" t="s">
        <v>932</v>
      </c>
      <c r="J124" s="231"/>
      <c r="K124" s="224" t="s">
        <v>963</v>
      </c>
      <c r="L124" s="224" t="s">
        <v>974</v>
      </c>
      <c r="M124" s="130">
        <v>3</v>
      </c>
      <c r="N124" s="80" t="s">
        <v>29</v>
      </c>
      <c r="O124" s="228" t="s">
        <v>973</v>
      </c>
    </row>
    <row r="125" spans="1:17" s="230" customFormat="1">
      <c r="A125" s="79">
        <v>105</v>
      </c>
      <c r="B125" s="296" t="s">
        <v>932</v>
      </c>
      <c r="C125" s="231"/>
      <c r="D125" s="231" t="s">
        <v>932</v>
      </c>
      <c r="E125" s="231"/>
      <c r="F125" s="231"/>
      <c r="G125" s="231"/>
      <c r="H125" s="231"/>
      <c r="I125" s="231"/>
      <c r="J125" s="231" t="s">
        <v>932</v>
      </c>
      <c r="K125" s="224" t="s">
        <v>963</v>
      </c>
      <c r="L125" s="224">
        <v>-2</v>
      </c>
      <c r="M125" s="130">
        <v>3</v>
      </c>
      <c r="N125" s="80" t="s">
        <v>29</v>
      </c>
      <c r="O125" s="228" t="s">
        <v>973</v>
      </c>
    </row>
    <row r="126" spans="1:17" s="230" customFormat="1">
      <c r="A126" s="79">
        <v>106</v>
      </c>
      <c r="B126" s="296" t="s">
        <v>932</v>
      </c>
      <c r="C126" s="231"/>
      <c r="D126" s="231"/>
      <c r="E126" s="231" t="s">
        <v>932</v>
      </c>
      <c r="F126" s="231"/>
      <c r="G126" s="231"/>
      <c r="H126" s="231" t="s">
        <v>932</v>
      </c>
      <c r="I126" s="231"/>
      <c r="J126" s="231"/>
      <c r="K126" s="224" t="s">
        <v>964</v>
      </c>
      <c r="L126" s="224">
        <v>3</v>
      </c>
      <c r="M126" s="130">
        <v>3</v>
      </c>
      <c r="N126" s="80" t="s">
        <v>29</v>
      </c>
      <c r="O126" s="228" t="s">
        <v>975</v>
      </c>
    </row>
    <row r="127" spans="1:17" s="230" customFormat="1">
      <c r="A127" s="79">
        <v>107</v>
      </c>
      <c r="B127" s="296" t="s">
        <v>932</v>
      </c>
      <c r="C127" s="231"/>
      <c r="D127" s="231"/>
      <c r="E127" s="231" t="s">
        <v>932</v>
      </c>
      <c r="F127" s="231"/>
      <c r="G127" s="231"/>
      <c r="H127" s="231"/>
      <c r="I127" s="231" t="s">
        <v>932</v>
      </c>
      <c r="J127" s="231"/>
      <c r="K127" s="224" t="s">
        <v>963</v>
      </c>
      <c r="L127" s="224">
        <v>5</v>
      </c>
      <c r="M127" s="130">
        <v>3</v>
      </c>
      <c r="N127" s="80" t="s">
        <v>29</v>
      </c>
      <c r="O127" s="227" t="s">
        <v>976</v>
      </c>
    </row>
    <row r="128" spans="1:17" s="230" customFormat="1">
      <c r="A128" s="79">
        <v>108</v>
      </c>
      <c r="B128" s="296" t="s">
        <v>932</v>
      </c>
      <c r="C128" s="245"/>
      <c r="D128" s="245"/>
      <c r="E128" s="245" t="s">
        <v>932</v>
      </c>
      <c r="F128" s="245"/>
      <c r="G128" s="245"/>
      <c r="H128" s="245"/>
      <c r="I128" s="245"/>
      <c r="J128" s="245" t="s">
        <v>932</v>
      </c>
      <c r="K128" s="224" t="s">
        <v>964</v>
      </c>
      <c r="L128" s="246">
        <v>3</v>
      </c>
      <c r="M128" s="130">
        <v>3</v>
      </c>
      <c r="N128" s="80" t="s">
        <v>29</v>
      </c>
      <c r="O128" s="227" t="s">
        <v>976</v>
      </c>
    </row>
    <row r="129" spans="1:15" s="230" customFormat="1">
      <c r="A129" s="79">
        <v>109</v>
      </c>
      <c r="B129" s="296" t="s">
        <v>932</v>
      </c>
      <c r="C129" s="247"/>
      <c r="D129" s="247"/>
      <c r="E129" s="247"/>
      <c r="F129" s="247"/>
      <c r="G129" s="247" t="s">
        <v>932</v>
      </c>
      <c r="H129" s="247"/>
      <c r="I129" s="247"/>
      <c r="J129" s="247"/>
      <c r="K129" s="224" t="s">
        <v>964</v>
      </c>
      <c r="L129" s="224" t="s">
        <v>949</v>
      </c>
      <c r="M129" s="130">
        <v>3</v>
      </c>
      <c r="N129" s="80" t="s">
        <v>29</v>
      </c>
      <c r="O129" s="227" t="s">
        <v>977</v>
      </c>
    </row>
    <row r="130" spans="1:15" s="230" customFormat="1">
      <c r="A130" s="79">
        <v>110</v>
      </c>
      <c r="B130" s="296" t="s">
        <v>932</v>
      </c>
      <c r="C130" s="247"/>
      <c r="D130" s="247"/>
      <c r="E130" s="247"/>
      <c r="F130" s="247"/>
      <c r="G130" s="247" t="s">
        <v>932</v>
      </c>
      <c r="H130" s="247" t="s">
        <v>932</v>
      </c>
      <c r="I130" s="247"/>
      <c r="J130" s="247"/>
      <c r="K130" s="224" t="s">
        <v>964</v>
      </c>
      <c r="L130" s="224" t="s">
        <v>949</v>
      </c>
      <c r="M130" s="130">
        <v>3</v>
      </c>
      <c r="N130" s="80" t="s">
        <v>29</v>
      </c>
      <c r="O130" s="227" t="s">
        <v>978</v>
      </c>
    </row>
    <row r="131" spans="1:15" s="230" customFormat="1">
      <c r="A131" s="79">
        <v>111</v>
      </c>
      <c r="B131" s="296" t="s">
        <v>932</v>
      </c>
      <c r="C131" s="247"/>
      <c r="D131" s="247"/>
      <c r="E131" s="247"/>
      <c r="F131" s="247"/>
      <c r="G131" s="247" t="s">
        <v>932</v>
      </c>
      <c r="H131" s="247"/>
      <c r="I131" s="247"/>
      <c r="J131" s="247" t="s">
        <v>932</v>
      </c>
      <c r="K131" s="224" t="s">
        <v>964</v>
      </c>
      <c r="L131" s="224" t="s">
        <v>949</v>
      </c>
      <c r="M131" s="130">
        <v>3</v>
      </c>
      <c r="N131" s="80" t="s">
        <v>29</v>
      </c>
      <c r="O131" s="228" t="s">
        <v>979</v>
      </c>
    </row>
    <row r="132" spans="1:15">
      <c r="O132" s="249"/>
    </row>
  </sheetData>
  <mergeCells count="11">
    <mergeCell ref="B45:L45"/>
    <mergeCell ref="B10:L10"/>
    <mergeCell ref="B11:L11"/>
    <mergeCell ref="B12:L12"/>
    <mergeCell ref="B28:L28"/>
    <mergeCell ref="B44:L44"/>
    <mergeCell ref="B73:L73"/>
    <mergeCell ref="B74:L74"/>
    <mergeCell ref="B99:L99"/>
    <mergeCell ref="B100:L100"/>
    <mergeCell ref="B116:L116"/>
  </mergeCells>
  <conditionalFormatting sqref="N9 N46:N72 N29:N43 N75:N98 N101:N115 N117:N131 N12:N27">
    <cfRule type="cellIs" dxfId="32" priority="13" operator="equal">
      <formula>$S$12</formula>
    </cfRule>
    <cfRule type="cellIs" dxfId="31" priority="15" operator="equal">
      <formula>$S$11</formula>
    </cfRule>
    <cfRule type="cellIs" dxfId="30" priority="16" operator="equal">
      <formula>$S$10</formula>
    </cfRule>
    <cfRule type="cellIs" dxfId="29" priority="17" operator="equal">
      <formula>$S$9</formula>
    </cfRule>
  </conditionalFormatting>
  <conditionalFormatting sqref="S12">
    <cfRule type="cellIs" dxfId="28" priority="14" operator="equal">
      <formula>$S$12</formula>
    </cfRule>
  </conditionalFormatting>
  <dataValidations count="1">
    <dataValidation type="list" allowBlank="1" showInputMessage="1" showErrorMessage="1" sqref="N29:N43 N117:N131 N12:N27 N46:N72 N101:N115 N9 N75:N98">
      <formula1>$S$8:$S$12</formula1>
    </dataValidation>
  </dataValidations>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T387"/>
  <sheetViews>
    <sheetView workbookViewId="0"/>
  </sheetViews>
  <sheetFormatPr defaultRowHeight="14.4" outlineLevelRow="1"/>
  <cols>
    <col min="1" max="1" width="9.109375" style="310"/>
    <col min="2" max="2" width="11.5546875" style="251" customWidth="1"/>
    <col min="3" max="3" width="8" customWidth="1"/>
    <col min="4" max="4" width="10.44140625" customWidth="1"/>
    <col min="5" max="5" width="11.6640625" customWidth="1"/>
    <col min="6" max="6" width="11.33203125" customWidth="1"/>
    <col min="7" max="7" width="9.5546875" customWidth="1"/>
    <col min="8" max="8" width="16.6640625" customWidth="1"/>
    <col min="9" max="9" width="13.33203125" customWidth="1"/>
    <col min="10" max="10" width="13.109375" customWidth="1"/>
    <col min="11" max="11" width="9.6640625" hidden="1" customWidth="1"/>
    <col min="12" max="13" width="11.6640625" customWidth="1"/>
    <col min="14" max="14" width="11.6640625" style="248" customWidth="1"/>
    <col min="15" max="15" width="10.88671875" style="218" customWidth="1"/>
    <col min="16" max="16" width="13.33203125" customWidth="1"/>
    <col min="17" max="17" width="16.6640625" customWidth="1"/>
    <col min="19" max="19" width="34.6640625" customWidth="1"/>
  </cols>
  <sheetData>
    <row r="2" spans="1:20">
      <c r="T2" t="s">
        <v>29</v>
      </c>
    </row>
    <row r="3" spans="1:20">
      <c r="C3" s="67" t="s">
        <v>29</v>
      </c>
      <c r="D3" s="67" t="s">
        <v>30</v>
      </c>
      <c r="E3" s="59" t="s">
        <v>37</v>
      </c>
      <c r="F3" s="67" t="s">
        <v>44</v>
      </c>
      <c r="G3" s="67" t="s">
        <v>31</v>
      </c>
      <c r="T3" t="s">
        <v>30</v>
      </c>
    </row>
    <row r="4" spans="1:20">
      <c r="C4" s="79">
        <f>COUNTIF(Q9:Q400,"Passed")</f>
        <v>187</v>
      </c>
      <c r="D4" s="79">
        <f>COUNTIF(Q1:Q400,"Failed")</f>
        <v>0</v>
      </c>
      <c r="E4" s="79">
        <f>COUNTIF(Q1:Q400,"Pending")</f>
        <v>1</v>
      </c>
      <c r="F4" s="79">
        <f>COUNTIF(Q1:Q400,"Not Yet Test")</f>
        <v>185</v>
      </c>
      <c r="G4" s="80">
        <f>COUNTA(#REF!)</f>
        <v>1</v>
      </c>
      <c r="T4" t="s">
        <v>37</v>
      </c>
    </row>
    <row r="5" spans="1:20">
      <c r="C5" s="248"/>
      <c r="F5" s="252"/>
      <c r="G5" s="252"/>
      <c r="H5" s="252"/>
      <c r="I5" s="252"/>
      <c r="J5" s="252"/>
      <c r="K5" s="252"/>
      <c r="O5"/>
      <c r="T5" t="s">
        <v>44</v>
      </c>
    </row>
    <row r="7" spans="1:20" ht="43.8" thickBot="1">
      <c r="A7" s="309" t="s">
        <v>101</v>
      </c>
      <c r="B7" s="253" t="s">
        <v>980</v>
      </c>
      <c r="C7" s="254" t="s">
        <v>919</v>
      </c>
      <c r="D7" s="254" t="s">
        <v>920</v>
      </c>
      <c r="E7" s="254" t="s">
        <v>921</v>
      </c>
      <c r="F7" s="254" t="s">
        <v>922</v>
      </c>
      <c r="G7" s="254" t="s">
        <v>981</v>
      </c>
      <c r="H7" s="254" t="s">
        <v>982</v>
      </c>
      <c r="I7" s="254" t="s">
        <v>983</v>
      </c>
      <c r="J7" s="254" t="s">
        <v>925</v>
      </c>
      <c r="K7" s="254" t="s">
        <v>984</v>
      </c>
      <c r="L7" s="254" t="s">
        <v>985</v>
      </c>
      <c r="M7" s="254" t="s">
        <v>986</v>
      </c>
      <c r="N7" s="255" t="s">
        <v>987</v>
      </c>
      <c r="O7" s="256" t="s">
        <v>988</v>
      </c>
      <c r="P7" s="254" t="s">
        <v>1</v>
      </c>
      <c r="Q7" s="257" t="s">
        <v>989</v>
      </c>
      <c r="R7" t="s">
        <v>39</v>
      </c>
    </row>
    <row r="8" spans="1:20" ht="15" thickBot="1">
      <c r="A8" s="255"/>
      <c r="B8" s="258">
        <v>0</v>
      </c>
      <c r="C8" s="259">
        <v>1</v>
      </c>
      <c r="D8" s="259">
        <v>2</v>
      </c>
      <c r="E8" s="259">
        <v>3</v>
      </c>
      <c r="F8" s="259">
        <v>4</v>
      </c>
      <c r="G8" s="259">
        <v>6</v>
      </c>
      <c r="H8" s="259">
        <v>7</v>
      </c>
      <c r="I8" s="259">
        <v>9</v>
      </c>
      <c r="J8" s="259">
        <v>10</v>
      </c>
      <c r="K8" s="259">
        <v>11</v>
      </c>
      <c r="L8" s="259">
        <v>12</v>
      </c>
      <c r="M8" s="256"/>
      <c r="N8" s="255"/>
      <c r="O8" s="256"/>
      <c r="P8" s="254"/>
      <c r="Q8" s="260"/>
      <c r="R8" s="261"/>
    </row>
    <row r="9" spans="1:20" ht="15" thickBot="1">
      <c r="A9" s="263"/>
      <c r="B9" s="263"/>
      <c r="C9" s="262" t="s">
        <v>990</v>
      </c>
      <c r="D9" s="263"/>
      <c r="E9" s="263"/>
      <c r="F9" s="263"/>
      <c r="G9" s="263"/>
      <c r="H9" s="263"/>
      <c r="I9" s="263"/>
      <c r="J9" s="263"/>
      <c r="K9" s="263"/>
      <c r="L9" s="263"/>
      <c r="M9" s="263"/>
      <c r="N9" s="264"/>
      <c r="O9" s="263"/>
      <c r="P9" s="265"/>
      <c r="Q9" s="266"/>
      <c r="R9" s="261"/>
    </row>
    <row r="10" spans="1:20">
      <c r="A10" s="272"/>
      <c r="B10" s="272"/>
      <c r="C10" s="267" t="s">
        <v>991</v>
      </c>
      <c r="D10" s="268"/>
      <c r="E10" s="268"/>
      <c r="F10" s="268"/>
      <c r="G10" s="268"/>
      <c r="H10" s="268"/>
      <c r="I10" s="268"/>
      <c r="J10" s="268"/>
      <c r="K10" s="268"/>
      <c r="L10" s="268"/>
      <c r="M10" s="268"/>
      <c r="N10" s="269"/>
      <c r="O10" s="268"/>
      <c r="P10" s="270"/>
      <c r="Q10" s="271"/>
      <c r="R10" s="261"/>
    </row>
    <row r="11" spans="1:20" s="274" customFormat="1" ht="15" thickBot="1">
      <c r="A11" s="272"/>
      <c r="B11" s="272"/>
      <c r="C11" s="272" t="s">
        <v>992</v>
      </c>
      <c r="D11" s="272"/>
      <c r="E11" s="272"/>
      <c r="F11" s="272"/>
      <c r="G11" s="272"/>
      <c r="H11" s="272"/>
      <c r="I11" s="272"/>
      <c r="J11" s="272"/>
      <c r="K11" s="272"/>
      <c r="L11" s="272"/>
      <c r="M11" s="272"/>
      <c r="N11" s="272"/>
      <c r="O11" s="272"/>
      <c r="P11" s="272"/>
      <c r="Q11" s="273"/>
      <c r="R11" s="261"/>
    </row>
    <row r="12" spans="1:20" s="251" customFormat="1" outlineLevel="1">
      <c r="A12" s="309">
        <v>1</v>
      </c>
      <c r="B12" s="275"/>
      <c r="C12" s="223" t="s">
        <v>932</v>
      </c>
      <c r="D12" s="223"/>
      <c r="E12" s="223"/>
      <c r="F12" s="223"/>
      <c r="G12" s="223" t="s">
        <v>932</v>
      </c>
      <c r="H12" s="223"/>
      <c r="I12" s="223"/>
      <c r="J12" s="223"/>
      <c r="K12" s="223"/>
      <c r="L12" s="223"/>
      <c r="M12" s="223"/>
      <c r="N12" s="224" t="s">
        <v>993</v>
      </c>
      <c r="O12" s="238">
        <v>6</v>
      </c>
      <c r="P12" s="114" t="s">
        <v>955</v>
      </c>
      <c r="Q12" s="65" t="s">
        <v>29</v>
      </c>
      <c r="R12" s="261">
        <v>3</v>
      </c>
    </row>
    <row r="13" spans="1:20" s="277" customFormat="1" ht="15" customHeight="1" outlineLevel="1">
      <c r="A13" s="309">
        <v>2</v>
      </c>
      <c r="B13" s="276"/>
      <c r="C13" s="223" t="s">
        <v>932</v>
      </c>
      <c r="D13" s="223"/>
      <c r="E13" s="223"/>
      <c r="F13" s="223"/>
      <c r="G13" s="223"/>
      <c r="H13" s="223" t="s">
        <v>932</v>
      </c>
      <c r="I13" s="223"/>
      <c r="J13" s="223"/>
      <c r="K13" s="223"/>
      <c r="L13" s="223"/>
      <c r="M13" s="223"/>
      <c r="N13" s="224" t="s">
        <v>993</v>
      </c>
      <c r="O13" s="238" t="s">
        <v>23</v>
      </c>
      <c r="P13" s="114" t="s">
        <v>994</v>
      </c>
      <c r="Q13" s="65" t="s">
        <v>29</v>
      </c>
      <c r="R13" s="261">
        <v>3</v>
      </c>
    </row>
    <row r="14" spans="1:20" s="251" customFormat="1" outlineLevel="1">
      <c r="A14" s="309">
        <v>3</v>
      </c>
      <c r="C14" s="223" t="s">
        <v>932</v>
      </c>
      <c r="D14" s="223"/>
      <c r="E14" s="223"/>
      <c r="F14" s="223"/>
      <c r="G14" s="223"/>
      <c r="H14" s="223"/>
      <c r="I14" s="223" t="s">
        <v>932</v>
      </c>
      <c r="J14" s="223"/>
      <c r="K14" s="223"/>
      <c r="L14" s="223"/>
      <c r="M14" s="223"/>
      <c r="N14" s="224" t="s">
        <v>993</v>
      </c>
      <c r="O14" s="238">
        <v>9</v>
      </c>
      <c r="P14" s="223"/>
      <c r="Q14" s="65" t="s">
        <v>29</v>
      </c>
      <c r="R14" s="261">
        <v>3</v>
      </c>
    </row>
    <row r="15" spans="1:20" s="251" customFormat="1" ht="27.75" customHeight="1" outlineLevel="1">
      <c r="A15" s="309">
        <v>4</v>
      </c>
      <c r="C15" s="223" t="s">
        <v>932</v>
      </c>
      <c r="D15" s="223"/>
      <c r="E15" s="223"/>
      <c r="F15" s="223"/>
      <c r="G15" s="223"/>
      <c r="H15" s="223"/>
      <c r="I15" s="223"/>
      <c r="J15" s="223" t="s">
        <v>932</v>
      </c>
      <c r="K15" s="223"/>
      <c r="L15" s="223"/>
      <c r="M15" s="223"/>
      <c r="N15" s="224" t="s">
        <v>993</v>
      </c>
      <c r="O15" s="238">
        <v>10</v>
      </c>
      <c r="P15" s="114" t="s">
        <v>995</v>
      </c>
      <c r="Q15" s="65" t="s">
        <v>29</v>
      </c>
      <c r="R15" s="261">
        <v>3</v>
      </c>
    </row>
    <row r="16" spans="1:20" s="278" customFormat="1" outlineLevel="1">
      <c r="A16" s="309">
        <v>5</v>
      </c>
      <c r="C16" s="279" t="s">
        <v>932</v>
      </c>
      <c r="D16" s="279"/>
      <c r="E16" s="279"/>
      <c r="F16" s="279"/>
      <c r="G16" s="279"/>
      <c r="H16" s="279"/>
      <c r="I16" s="279"/>
      <c r="J16" s="279"/>
      <c r="K16" s="279"/>
      <c r="L16" s="279" t="s">
        <v>932</v>
      </c>
      <c r="M16" s="279"/>
      <c r="N16" s="224" t="s">
        <v>993</v>
      </c>
      <c r="O16" s="237" t="s">
        <v>937</v>
      </c>
      <c r="P16" s="279"/>
      <c r="Q16" s="65" t="s">
        <v>29</v>
      </c>
      <c r="R16" s="261">
        <v>3</v>
      </c>
    </row>
    <row r="17" spans="1:18" s="278" customFormat="1" outlineLevel="1">
      <c r="A17" s="309">
        <v>6</v>
      </c>
      <c r="B17" s="275"/>
      <c r="C17" s="279" t="s">
        <v>932</v>
      </c>
      <c r="D17" s="279"/>
      <c r="E17" s="279"/>
      <c r="F17" s="279"/>
      <c r="G17" s="279"/>
      <c r="H17" s="279"/>
      <c r="I17" s="279"/>
      <c r="J17" s="279"/>
      <c r="K17" s="279"/>
      <c r="L17" s="279"/>
      <c r="M17" s="279" t="s">
        <v>932</v>
      </c>
      <c r="N17" s="224" t="s">
        <v>993</v>
      </c>
      <c r="O17" s="237" t="s">
        <v>937</v>
      </c>
      <c r="P17" s="279" t="s">
        <v>940</v>
      </c>
      <c r="Q17" s="65" t="s">
        <v>29</v>
      </c>
      <c r="R17" s="261">
        <v>3</v>
      </c>
    </row>
    <row r="18" spans="1:18" s="251" customFormat="1" outlineLevel="1">
      <c r="A18" s="309">
        <v>7</v>
      </c>
      <c r="C18" s="223"/>
      <c r="D18" s="223" t="s">
        <v>932</v>
      </c>
      <c r="E18" s="223"/>
      <c r="F18" s="223"/>
      <c r="G18" s="223" t="s">
        <v>932</v>
      </c>
      <c r="H18" s="223"/>
      <c r="I18" s="223"/>
      <c r="J18" s="223"/>
      <c r="K18" s="223"/>
      <c r="L18" s="223"/>
      <c r="M18" s="223"/>
      <c r="N18" s="224" t="s">
        <v>993</v>
      </c>
      <c r="O18" s="238">
        <v>6</v>
      </c>
      <c r="P18" s="223" t="s">
        <v>956</v>
      </c>
      <c r="Q18" s="65" t="s">
        <v>29</v>
      </c>
      <c r="R18" s="261">
        <v>3</v>
      </c>
    </row>
    <row r="19" spans="1:18" s="251" customFormat="1" ht="57.6" outlineLevel="1">
      <c r="A19" s="309">
        <v>8</v>
      </c>
      <c r="C19" s="223"/>
      <c r="D19" s="223" t="s">
        <v>932</v>
      </c>
      <c r="E19" s="223"/>
      <c r="F19" s="223"/>
      <c r="G19" s="223"/>
      <c r="H19" s="223" t="s">
        <v>932</v>
      </c>
      <c r="I19" s="223"/>
      <c r="J19" s="223"/>
      <c r="K19" s="223"/>
      <c r="L19" s="223"/>
      <c r="M19" s="223"/>
      <c r="N19" s="224" t="s">
        <v>993</v>
      </c>
      <c r="O19" s="238" t="s">
        <v>23</v>
      </c>
      <c r="P19" s="114" t="s">
        <v>996</v>
      </c>
      <c r="Q19" s="65" t="s">
        <v>29</v>
      </c>
      <c r="R19" s="261">
        <v>3</v>
      </c>
    </row>
    <row r="20" spans="1:18" s="251" customFormat="1" outlineLevel="1">
      <c r="A20" s="309">
        <v>9</v>
      </c>
      <c r="C20" s="223"/>
      <c r="D20" s="223" t="s">
        <v>932</v>
      </c>
      <c r="E20" s="223"/>
      <c r="F20" s="223"/>
      <c r="G20" s="223"/>
      <c r="H20" s="223"/>
      <c r="I20" s="223" t="s">
        <v>932</v>
      </c>
      <c r="J20" s="223"/>
      <c r="K20" s="223"/>
      <c r="L20" s="223"/>
      <c r="M20" s="223"/>
      <c r="N20" s="224" t="s">
        <v>993</v>
      </c>
      <c r="O20" s="238">
        <v>9</v>
      </c>
      <c r="P20" s="223"/>
      <c r="Q20" s="65" t="s">
        <v>29</v>
      </c>
      <c r="R20" s="261">
        <v>3</v>
      </c>
    </row>
    <row r="21" spans="1:18" s="251" customFormat="1" outlineLevel="1">
      <c r="A21" s="309">
        <v>10</v>
      </c>
      <c r="C21" s="223"/>
      <c r="D21" s="223" t="s">
        <v>932</v>
      </c>
      <c r="E21" s="223"/>
      <c r="F21" s="223"/>
      <c r="G21" s="223"/>
      <c r="H21" s="223"/>
      <c r="I21" s="223"/>
      <c r="J21" s="223" t="s">
        <v>932</v>
      </c>
      <c r="K21" s="223"/>
      <c r="L21" s="223"/>
      <c r="M21" s="223"/>
      <c r="N21" s="224" t="s">
        <v>993</v>
      </c>
      <c r="O21" s="238">
        <v>10</v>
      </c>
      <c r="P21" s="223" t="s">
        <v>956</v>
      </c>
      <c r="Q21" s="65" t="s">
        <v>29</v>
      </c>
      <c r="R21" s="261">
        <v>3</v>
      </c>
    </row>
    <row r="22" spans="1:18" s="251" customFormat="1" ht="15" customHeight="1" outlineLevel="1">
      <c r="A22" s="309">
        <v>11</v>
      </c>
      <c r="B22" s="275"/>
      <c r="C22" s="223"/>
      <c r="D22" s="223" t="s">
        <v>932</v>
      </c>
      <c r="E22" s="223"/>
      <c r="F22" s="223"/>
      <c r="G22" s="223"/>
      <c r="H22" s="223"/>
      <c r="I22" s="223"/>
      <c r="J22" s="223"/>
      <c r="K22" s="223"/>
      <c r="L22" s="223" t="s">
        <v>932</v>
      </c>
      <c r="M22" s="223"/>
      <c r="N22" s="224" t="s">
        <v>993</v>
      </c>
      <c r="O22" s="238" t="s">
        <v>937</v>
      </c>
      <c r="P22" s="223"/>
      <c r="Q22" s="65" t="s">
        <v>29</v>
      </c>
      <c r="R22" s="261">
        <v>3</v>
      </c>
    </row>
    <row r="23" spans="1:18" s="251" customFormat="1" outlineLevel="1">
      <c r="A23" s="309">
        <v>12</v>
      </c>
      <c r="C23" s="223"/>
      <c r="D23" s="223" t="s">
        <v>932</v>
      </c>
      <c r="E23" s="223"/>
      <c r="F23" s="223"/>
      <c r="G23" s="223"/>
      <c r="H23" s="223"/>
      <c r="I23" s="223"/>
      <c r="J23" s="223"/>
      <c r="K23" s="223"/>
      <c r="L23" s="223"/>
      <c r="M23" s="223" t="s">
        <v>932</v>
      </c>
      <c r="N23" s="224" t="s">
        <v>993</v>
      </c>
      <c r="O23" s="238" t="s">
        <v>937</v>
      </c>
      <c r="P23" s="223" t="s">
        <v>943</v>
      </c>
      <c r="Q23" s="65" t="s">
        <v>29</v>
      </c>
      <c r="R23" s="261">
        <v>3</v>
      </c>
    </row>
    <row r="24" spans="1:18" s="251" customFormat="1" outlineLevel="1">
      <c r="A24" s="309">
        <v>13</v>
      </c>
      <c r="C24" s="223"/>
      <c r="D24" s="223"/>
      <c r="E24" s="223" t="s">
        <v>932</v>
      </c>
      <c r="F24" s="223"/>
      <c r="G24" s="223" t="s">
        <v>932</v>
      </c>
      <c r="H24" s="223"/>
      <c r="I24" s="223"/>
      <c r="J24" s="223"/>
      <c r="K24" s="223"/>
      <c r="L24" s="223"/>
      <c r="M24" s="223"/>
      <c r="N24" s="224" t="s">
        <v>738</v>
      </c>
      <c r="O24" s="238" t="s">
        <v>997</v>
      </c>
      <c r="P24" s="223"/>
      <c r="Q24" s="65" t="s">
        <v>29</v>
      </c>
      <c r="R24" s="261">
        <v>3</v>
      </c>
    </row>
    <row r="25" spans="1:18" s="251" customFormat="1" outlineLevel="1">
      <c r="A25" s="309">
        <v>14</v>
      </c>
      <c r="C25" s="223"/>
      <c r="D25" s="223"/>
      <c r="E25" s="223" t="s">
        <v>932</v>
      </c>
      <c r="F25" s="223"/>
      <c r="G25" s="223"/>
      <c r="H25" s="223" t="s">
        <v>932</v>
      </c>
      <c r="I25" s="223"/>
      <c r="J25" s="223"/>
      <c r="K25" s="223"/>
      <c r="L25" s="223"/>
      <c r="M25" s="223"/>
      <c r="N25" s="224" t="s">
        <v>738</v>
      </c>
      <c r="O25" s="238" t="s">
        <v>23</v>
      </c>
      <c r="P25" s="223" t="s">
        <v>998</v>
      </c>
      <c r="Q25" s="65" t="s">
        <v>29</v>
      </c>
      <c r="R25" s="261">
        <v>3</v>
      </c>
    </row>
    <row r="26" spans="1:18" s="251" customFormat="1" outlineLevel="1">
      <c r="A26" s="309">
        <v>15</v>
      </c>
      <c r="C26" s="280"/>
      <c r="D26" s="280"/>
      <c r="E26" s="280" t="s">
        <v>932</v>
      </c>
      <c r="F26" s="280"/>
      <c r="G26" s="280"/>
      <c r="H26" s="280"/>
      <c r="I26" s="280" t="s">
        <v>932</v>
      </c>
      <c r="J26" s="280"/>
      <c r="K26" s="280"/>
      <c r="L26" s="280"/>
      <c r="M26" s="280"/>
      <c r="N26" s="224" t="s">
        <v>993</v>
      </c>
      <c r="O26" s="238">
        <v>9</v>
      </c>
      <c r="P26" s="223"/>
      <c r="Q26" s="65" t="s">
        <v>29</v>
      </c>
      <c r="R26" s="261">
        <v>3</v>
      </c>
    </row>
    <row r="27" spans="1:18" s="251" customFormat="1" outlineLevel="1">
      <c r="A27" s="309">
        <v>16</v>
      </c>
      <c r="C27" s="280"/>
      <c r="D27" s="280"/>
      <c r="E27" s="280" t="s">
        <v>932</v>
      </c>
      <c r="F27" s="280"/>
      <c r="G27" s="280"/>
      <c r="H27" s="280"/>
      <c r="I27" s="280"/>
      <c r="J27" s="280" t="s">
        <v>932</v>
      </c>
      <c r="K27" s="280"/>
      <c r="L27" s="280"/>
      <c r="M27" s="280"/>
      <c r="N27" s="224" t="s">
        <v>993</v>
      </c>
      <c r="O27" s="238">
        <v>10</v>
      </c>
      <c r="P27" s="223" t="s">
        <v>999</v>
      </c>
      <c r="Q27" s="65" t="s">
        <v>29</v>
      </c>
      <c r="R27" s="261">
        <v>3</v>
      </c>
    </row>
    <row r="28" spans="1:18" s="251" customFormat="1" outlineLevel="1">
      <c r="A28" s="309">
        <v>17</v>
      </c>
      <c r="B28" s="278"/>
      <c r="C28" s="280"/>
      <c r="D28" s="280"/>
      <c r="E28" s="280" t="s">
        <v>932</v>
      </c>
      <c r="F28" s="280"/>
      <c r="G28" s="280"/>
      <c r="H28" s="280"/>
      <c r="I28" s="280"/>
      <c r="J28" s="280"/>
      <c r="K28" s="280"/>
      <c r="L28" s="280" t="s">
        <v>932</v>
      </c>
      <c r="M28" s="280"/>
      <c r="N28" s="224" t="s">
        <v>993</v>
      </c>
      <c r="O28" s="238" t="s">
        <v>937</v>
      </c>
      <c r="P28" s="223"/>
      <c r="Q28" s="65" t="s">
        <v>29</v>
      </c>
      <c r="R28" s="261">
        <v>3</v>
      </c>
    </row>
    <row r="29" spans="1:18" s="251" customFormat="1" outlineLevel="1">
      <c r="A29" s="309">
        <v>18</v>
      </c>
      <c r="B29" s="278"/>
      <c r="C29" s="280"/>
      <c r="D29" s="280"/>
      <c r="E29" s="280" t="s">
        <v>932</v>
      </c>
      <c r="F29" s="280"/>
      <c r="G29" s="280"/>
      <c r="H29" s="280"/>
      <c r="I29" s="280"/>
      <c r="J29" s="280"/>
      <c r="K29" s="280"/>
      <c r="L29" s="280"/>
      <c r="M29" s="280" t="s">
        <v>932</v>
      </c>
      <c r="N29" s="224" t="s">
        <v>993</v>
      </c>
      <c r="O29" s="238" t="s">
        <v>937</v>
      </c>
      <c r="P29" s="223" t="s">
        <v>1000</v>
      </c>
      <c r="Q29" s="65" t="s">
        <v>29</v>
      </c>
      <c r="R29" s="261">
        <v>3</v>
      </c>
    </row>
    <row r="30" spans="1:18" s="251" customFormat="1" outlineLevel="1">
      <c r="A30" s="309">
        <v>19</v>
      </c>
      <c r="C30" s="231"/>
      <c r="D30" s="231"/>
      <c r="E30" s="231"/>
      <c r="F30" s="231" t="s">
        <v>932</v>
      </c>
      <c r="G30" s="231" t="s">
        <v>932</v>
      </c>
      <c r="H30" s="231"/>
      <c r="I30" s="231"/>
      <c r="J30" s="231"/>
      <c r="K30" s="231"/>
      <c r="L30" s="231"/>
      <c r="M30" s="231"/>
      <c r="N30" s="224" t="s">
        <v>993</v>
      </c>
      <c r="O30" s="238">
        <v>6</v>
      </c>
      <c r="P30" s="223"/>
      <c r="Q30" s="65" t="s">
        <v>29</v>
      </c>
      <c r="R30" s="261">
        <v>3</v>
      </c>
    </row>
    <row r="31" spans="1:18" s="251" customFormat="1" outlineLevel="1">
      <c r="A31" s="309">
        <v>20</v>
      </c>
      <c r="C31" s="231"/>
      <c r="D31" s="231"/>
      <c r="E31" s="231"/>
      <c r="F31" s="231" t="s">
        <v>932</v>
      </c>
      <c r="G31" s="231"/>
      <c r="H31" s="231" t="s">
        <v>932</v>
      </c>
      <c r="I31" s="231"/>
      <c r="J31" s="231"/>
      <c r="K31" s="231"/>
      <c r="L31" s="231"/>
      <c r="M31" s="231"/>
      <c r="N31" s="224" t="s">
        <v>993</v>
      </c>
      <c r="O31" s="238" t="s">
        <v>23</v>
      </c>
      <c r="P31" s="223" t="s">
        <v>998</v>
      </c>
      <c r="Q31" s="65" t="s">
        <v>29</v>
      </c>
      <c r="R31" s="261">
        <v>3</v>
      </c>
    </row>
    <row r="32" spans="1:18" s="251" customFormat="1" outlineLevel="1">
      <c r="A32" s="309">
        <v>21</v>
      </c>
      <c r="C32" s="231"/>
      <c r="D32" s="231"/>
      <c r="E32" s="231"/>
      <c r="F32" s="231" t="s">
        <v>932</v>
      </c>
      <c r="G32" s="231"/>
      <c r="H32" s="231"/>
      <c r="I32" s="231" t="s">
        <v>932</v>
      </c>
      <c r="J32" s="231"/>
      <c r="K32" s="231"/>
      <c r="L32" s="231"/>
      <c r="M32" s="231"/>
      <c r="N32" s="224" t="s">
        <v>993</v>
      </c>
      <c r="O32" s="238">
        <v>9</v>
      </c>
      <c r="P32" s="223"/>
      <c r="Q32" s="65" t="s">
        <v>29</v>
      </c>
      <c r="R32" s="261">
        <v>3</v>
      </c>
    </row>
    <row r="33" spans="1:19" s="251" customFormat="1" outlineLevel="1">
      <c r="A33" s="309">
        <v>22</v>
      </c>
      <c r="C33" s="231"/>
      <c r="D33" s="231"/>
      <c r="E33" s="231"/>
      <c r="F33" s="231" t="s">
        <v>932</v>
      </c>
      <c r="G33" s="231"/>
      <c r="H33" s="231"/>
      <c r="I33" s="231"/>
      <c r="J33" s="231" t="s">
        <v>932</v>
      </c>
      <c r="K33" s="231"/>
      <c r="L33" s="231"/>
      <c r="M33" s="231"/>
      <c r="N33" s="224" t="s">
        <v>993</v>
      </c>
      <c r="O33" s="238">
        <v>10</v>
      </c>
      <c r="P33" s="223"/>
      <c r="Q33" s="65" t="s">
        <v>29</v>
      </c>
      <c r="R33" s="261">
        <v>3</v>
      </c>
    </row>
    <row r="34" spans="1:19" s="251" customFormat="1" outlineLevel="1">
      <c r="A34" s="309">
        <v>23</v>
      </c>
      <c r="C34" s="231"/>
      <c r="D34" s="231"/>
      <c r="E34" s="231"/>
      <c r="F34" s="231" t="s">
        <v>932</v>
      </c>
      <c r="G34" s="231"/>
      <c r="H34" s="231"/>
      <c r="I34" s="231"/>
      <c r="J34" s="231"/>
      <c r="K34" s="231"/>
      <c r="L34" s="231" t="s">
        <v>932</v>
      </c>
      <c r="M34" s="231"/>
      <c r="N34" s="224" t="s">
        <v>993</v>
      </c>
      <c r="O34" s="238" t="s">
        <v>937</v>
      </c>
      <c r="P34" s="223"/>
      <c r="Q34" s="65" t="s">
        <v>29</v>
      </c>
      <c r="R34" s="261">
        <v>3</v>
      </c>
    </row>
    <row r="35" spans="1:19" s="251" customFormat="1" outlineLevel="1">
      <c r="A35" s="309">
        <v>24</v>
      </c>
      <c r="C35" s="231"/>
      <c r="D35" s="231"/>
      <c r="E35" s="231"/>
      <c r="F35" s="231" t="s">
        <v>932</v>
      </c>
      <c r="G35" s="231"/>
      <c r="H35" s="231"/>
      <c r="I35" s="231"/>
      <c r="J35" s="231"/>
      <c r="K35" s="231"/>
      <c r="L35" s="231"/>
      <c r="M35" s="231" t="s">
        <v>932</v>
      </c>
      <c r="N35" s="224" t="s">
        <v>993</v>
      </c>
      <c r="O35" s="238" t="s">
        <v>937</v>
      </c>
      <c r="P35" s="223"/>
      <c r="Q35" s="65" t="s">
        <v>29</v>
      </c>
      <c r="R35" s="261">
        <v>3</v>
      </c>
    </row>
    <row r="36" spans="1:19" s="251" customFormat="1" outlineLevel="1">
      <c r="A36" s="309">
        <v>25</v>
      </c>
      <c r="B36" s="275"/>
      <c r="C36" s="280" t="s">
        <v>932</v>
      </c>
      <c r="D36" s="280"/>
      <c r="E36" s="280"/>
      <c r="F36" s="280"/>
      <c r="G36" s="280">
        <v>2</v>
      </c>
      <c r="H36" s="280"/>
      <c r="I36" s="281">
        <v>1</v>
      </c>
      <c r="J36" s="280"/>
      <c r="K36" s="280"/>
      <c r="L36" s="280"/>
      <c r="M36" s="280"/>
      <c r="N36" s="224" t="s">
        <v>993</v>
      </c>
      <c r="O36" s="238">
        <v>6</v>
      </c>
      <c r="P36" s="223"/>
      <c r="Q36" s="65" t="s">
        <v>29</v>
      </c>
      <c r="R36" s="261">
        <v>3</v>
      </c>
    </row>
    <row r="37" spans="1:19" s="251" customFormat="1" outlineLevel="1">
      <c r="A37" s="309">
        <v>26</v>
      </c>
      <c r="B37" s="275"/>
      <c r="C37" s="280" t="s">
        <v>932</v>
      </c>
      <c r="D37" s="280"/>
      <c r="E37" s="280"/>
      <c r="F37" s="280"/>
      <c r="G37" s="280">
        <v>2</v>
      </c>
      <c r="H37" s="280"/>
      <c r="I37" s="280"/>
      <c r="J37" s="280"/>
      <c r="K37" s="280"/>
      <c r="L37" s="280">
        <v>1</v>
      </c>
      <c r="M37" s="280"/>
      <c r="N37" s="224" t="s">
        <v>993</v>
      </c>
      <c r="O37" s="238">
        <v>6</v>
      </c>
      <c r="P37" s="223"/>
      <c r="Q37" s="65" t="s">
        <v>29</v>
      </c>
      <c r="R37" s="261">
        <v>3</v>
      </c>
    </row>
    <row r="38" spans="1:19" s="251" customFormat="1" outlineLevel="1">
      <c r="A38" s="309">
        <v>27</v>
      </c>
      <c r="B38" s="275"/>
      <c r="C38" s="280" t="s">
        <v>932</v>
      </c>
      <c r="D38" s="280"/>
      <c r="E38" s="280"/>
      <c r="F38" s="280"/>
      <c r="G38" s="280">
        <v>2</v>
      </c>
      <c r="H38" s="280"/>
      <c r="I38" s="280"/>
      <c r="J38" s="280"/>
      <c r="K38" s="280"/>
      <c r="L38" s="280"/>
      <c r="M38" s="280">
        <v>1</v>
      </c>
      <c r="N38" s="224" t="s">
        <v>993</v>
      </c>
      <c r="O38" s="238">
        <v>6</v>
      </c>
      <c r="P38" s="223"/>
      <c r="Q38" s="65" t="s">
        <v>29</v>
      </c>
      <c r="R38" s="261">
        <v>3</v>
      </c>
    </row>
    <row r="39" spans="1:19" s="251" customFormat="1" outlineLevel="1">
      <c r="A39" s="309">
        <v>28</v>
      </c>
      <c r="B39" s="275"/>
      <c r="C39" s="280" t="s">
        <v>932</v>
      </c>
      <c r="D39" s="280"/>
      <c r="E39" s="280"/>
      <c r="F39" s="280"/>
      <c r="G39" s="280"/>
      <c r="H39" s="280">
        <v>2</v>
      </c>
      <c r="I39" s="281">
        <v>1</v>
      </c>
      <c r="J39" s="280"/>
      <c r="K39" s="280"/>
      <c r="L39" s="280"/>
      <c r="M39" s="280"/>
      <c r="N39" s="224" t="s">
        <v>993</v>
      </c>
      <c r="O39" s="238" t="s">
        <v>23</v>
      </c>
      <c r="P39" s="223" t="s">
        <v>998</v>
      </c>
      <c r="Q39" s="65" t="s">
        <v>29</v>
      </c>
      <c r="R39" s="261">
        <v>3</v>
      </c>
    </row>
    <row r="40" spans="1:19" s="251" customFormat="1" ht="57.6" outlineLevel="1">
      <c r="A40" s="309">
        <v>29</v>
      </c>
      <c r="B40" s="275"/>
      <c r="C40" s="280" t="s">
        <v>932</v>
      </c>
      <c r="D40" s="280"/>
      <c r="E40" s="280"/>
      <c r="F40" s="280"/>
      <c r="G40" s="280"/>
      <c r="H40" s="280">
        <v>2</v>
      </c>
      <c r="I40" s="280"/>
      <c r="J40" s="280"/>
      <c r="K40" s="280"/>
      <c r="L40" s="280">
        <v>1</v>
      </c>
      <c r="M40" s="280"/>
      <c r="N40" s="224" t="s">
        <v>993</v>
      </c>
      <c r="O40" s="238" t="s">
        <v>23</v>
      </c>
      <c r="P40" s="114" t="s">
        <v>1001</v>
      </c>
      <c r="Q40" s="65" t="s">
        <v>29</v>
      </c>
      <c r="R40" s="261">
        <v>3</v>
      </c>
      <c r="S40" s="282" t="s">
        <v>1002</v>
      </c>
    </row>
    <row r="41" spans="1:19" s="251" customFormat="1" outlineLevel="1">
      <c r="A41" s="309">
        <v>30</v>
      </c>
      <c r="B41" s="275"/>
      <c r="C41" s="280" t="s">
        <v>932</v>
      </c>
      <c r="D41" s="280"/>
      <c r="E41" s="280"/>
      <c r="F41" s="280"/>
      <c r="G41" s="280"/>
      <c r="H41" s="280">
        <v>2</v>
      </c>
      <c r="I41" s="280"/>
      <c r="J41" s="280"/>
      <c r="K41" s="280"/>
      <c r="L41" s="280"/>
      <c r="M41" s="280">
        <v>1</v>
      </c>
      <c r="N41" s="224" t="s">
        <v>993</v>
      </c>
      <c r="O41" s="238" t="s">
        <v>23</v>
      </c>
      <c r="P41" s="223" t="s">
        <v>998</v>
      </c>
      <c r="Q41" s="65" t="s">
        <v>29</v>
      </c>
      <c r="R41" s="261">
        <v>3</v>
      </c>
    </row>
    <row r="42" spans="1:19" s="251" customFormat="1" outlineLevel="1">
      <c r="A42" s="309">
        <v>31</v>
      </c>
      <c r="B42" s="275"/>
      <c r="C42" s="280"/>
      <c r="D42" s="280" t="s">
        <v>932</v>
      </c>
      <c r="E42" s="280"/>
      <c r="F42" s="280"/>
      <c r="G42" s="280">
        <v>2</v>
      </c>
      <c r="H42" s="280"/>
      <c r="I42" s="280">
        <v>1</v>
      </c>
      <c r="J42" s="280"/>
      <c r="K42" s="280"/>
      <c r="L42" s="280"/>
      <c r="M42" s="280"/>
      <c r="N42" s="224" t="s">
        <v>993</v>
      </c>
      <c r="O42" s="238">
        <v>6</v>
      </c>
      <c r="P42" s="223" t="s">
        <v>956</v>
      </c>
      <c r="Q42" s="65" t="s">
        <v>29</v>
      </c>
      <c r="R42" s="261">
        <v>3</v>
      </c>
    </row>
    <row r="43" spans="1:19" s="251" customFormat="1" outlineLevel="1">
      <c r="A43" s="309">
        <v>32</v>
      </c>
      <c r="B43" s="275"/>
      <c r="C43" s="280"/>
      <c r="D43" s="280" t="s">
        <v>932</v>
      </c>
      <c r="E43" s="280"/>
      <c r="F43" s="280"/>
      <c r="G43" s="280">
        <v>2</v>
      </c>
      <c r="H43" s="280"/>
      <c r="I43" s="280"/>
      <c r="J43" s="280"/>
      <c r="K43" s="280"/>
      <c r="L43" s="280">
        <v>1</v>
      </c>
      <c r="M43" s="280"/>
      <c r="N43" s="224" t="s">
        <v>993</v>
      </c>
      <c r="O43" s="238">
        <v>6</v>
      </c>
      <c r="P43" s="223" t="s">
        <v>956</v>
      </c>
      <c r="Q43" s="65" t="s">
        <v>29</v>
      </c>
      <c r="R43" s="261">
        <v>3</v>
      </c>
    </row>
    <row r="44" spans="1:19" s="251" customFormat="1" outlineLevel="1">
      <c r="A44" s="309">
        <v>33</v>
      </c>
      <c r="B44" s="275"/>
      <c r="C44" s="280"/>
      <c r="D44" s="280" t="s">
        <v>932</v>
      </c>
      <c r="E44" s="280"/>
      <c r="F44" s="280"/>
      <c r="G44" s="280">
        <v>2</v>
      </c>
      <c r="H44" s="280"/>
      <c r="I44" s="280"/>
      <c r="J44" s="280"/>
      <c r="K44" s="280"/>
      <c r="L44" s="280"/>
      <c r="M44" s="280">
        <v>1</v>
      </c>
      <c r="N44" s="224" t="s">
        <v>993</v>
      </c>
      <c r="O44" s="238">
        <v>6</v>
      </c>
      <c r="P44" s="223"/>
      <c r="Q44" s="65" t="s">
        <v>29</v>
      </c>
      <c r="R44" s="261">
        <v>3</v>
      </c>
    </row>
    <row r="45" spans="1:19" s="251" customFormat="1" outlineLevel="1">
      <c r="A45" s="309">
        <v>34</v>
      </c>
      <c r="B45" s="275"/>
      <c r="C45" s="280"/>
      <c r="D45" s="280" t="s">
        <v>932</v>
      </c>
      <c r="E45" s="280"/>
      <c r="F45" s="280"/>
      <c r="G45" s="280"/>
      <c r="H45" s="280">
        <v>2</v>
      </c>
      <c r="I45" s="280">
        <v>1</v>
      </c>
      <c r="J45" s="280"/>
      <c r="K45" s="280"/>
      <c r="L45" s="280"/>
      <c r="M45" s="280"/>
      <c r="N45" s="224" t="s">
        <v>993</v>
      </c>
      <c r="O45" s="238" t="s">
        <v>23</v>
      </c>
      <c r="P45" s="223" t="s">
        <v>998</v>
      </c>
      <c r="Q45" s="65" t="s">
        <v>29</v>
      </c>
      <c r="R45" s="261">
        <v>3</v>
      </c>
    </row>
    <row r="46" spans="1:19" s="251" customFormat="1" outlineLevel="1">
      <c r="A46" s="309">
        <v>35</v>
      </c>
      <c r="B46" s="275"/>
      <c r="C46" s="280"/>
      <c r="D46" s="280" t="s">
        <v>932</v>
      </c>
      <c r="E46" s="280"/>
      <c r="F46" s="280"/>
      <c r="G46" s="280"/>
      <c r="H46" s="280">
        <v>2</v>
      </c>
      <c r="I46" s="280"/>
      <c r="J46" s="280"/>
      <c r="K46" s="280"/>
      <c r="L46" s="280">
        <v>1</v>
      </c>
      <c r="M46" s="280"/>
      <c r="N46" s="224" t="s">
        <v>993</v>
      </c>
      <c r="O46" s="238" t="s">
        <v>23</v>
      </c>
      <c r="P46" s="223" t="s">
        <v>998</v>
      </c>
      <c r="Q46" s="65" t="s">
        <v>29</v>
      </c>
      <c r="R46" s="261">
        <v>3</v>
      </c>
    </row>
    <row r="47" spans="1:19" s="251" customFormat="1" outlineLevel="1">
      <c r="A47" s="309">
        <v>36</v>
      </c>
      <c r="B47" s="275"/>
      <c r="C47" s="280"/>
      <c r="D47" s="280" t="s">
        <v>932</v>
      </c>
      <c r="E47" s="280"/>
      <c r="F47" s="280"/>
      <c r="G47" s="280"/>
      <c r="H47" s="280">
        <v>2</v>
      </c>
      <c r="I47" s="280"/>
      <c r="J47" s="280"/>
      <c r="K47" s="280"/>
      <c r="L47" s="280"/>
      <c r="M47" s="280">
        <v>1</v>
      </c>
      <c r="N47" s="224" t="s">
        <v>993</v>
      </c>
      <c r="O47" s="238" t="s">
        <v>23</v>
      </c>
      <c r="P47" s="223" t="s">
        <v>998</v>
      </c>
      <c r="Q47" s="65" t="s">
        <v>29</v>
      </c>
      <c r="R47" s="261">
        <v>3</v>
      </c>
    </row>
    <row r="48" spans="1:19" s="251" customFormat="1" outlineLevel="1">
      <c r="A48" s="309">
        <v>37</v>
      </c>
      <c r="C48" s="231"/>
      <c r="D48" s="231"/>
      <c r="E48" s="231" t="s">
        <v>932</v>
      </c>
      <c r="F48" s="231"/>
      <c r="G48" s="231">
        <v>2</v>
      </c>
      <c r="H48" s="231"/>
      <c r="I48" s="231">
        <v>1</v>
      </c>
      <c r="J48" s="231"/>
      <c r="K48" s="231"/>
      <c r="L48" s="231"/>
      <c r="M48" s="231"/>
      <c r="N48" s="224" t="s">
        <v>738</v>
      </c>
      <c r="O48" s="238" t="s">
        <v>1003</v>
      </c>
      <c r="P48" s="223" t="s">
        <v>1004</v>
      </c>
      <c r="Q48" s="65" t="s">
        <v>29</v>
      </c>
      <c r="R48" s="261">
        <v>3</v>
      </c>
    </row>
    <row r="49" spans="1:19" s="251" customFormat="1" outlineLevel="1">
      <c r="A49" s="309">
        <v>38</v>
      </c>
      <c r="C49" s="231"/>
      <c r="D49" s="231"/>
      <c r="E49" s="231" t="s">
        <v>932</v>
      </c>
      <c r="F49" s="231"/>
      <c r="G49" s="231">
        <v>2</v>
      </c>
      <c r="H49" s="231"/>
      <c r="I49" s="231"/>
      <c r="J49" s="231"/>
      <c r="K49" s="231"/>
      <c r="L49" s="231">
        <v>1</v>
      </c>
      <c r="M49" s="231"/>
      <c r="N49" s="224" t="s">
        <v>738</v>
      </c>
      <c r="O49" s="238" t="s">
        <v>1003</v>
      </c>
      <c r="P49" s="223"/>
      <c r="Q49" s="65" t="s">
        <v>29</v>
      </c>
      <c r="R49" s="261">
        <v>3</v>
      </c>
    </row>
    <row r="50" spans="1:19" s="251" customFormat="1" outlineLevel="1">
      <c r="A50" s="309">
        <v>39</v>
      </c>
      <c r="C50" s="231"/>
      <c r="D50" s="231"/>
      <c r="E50" s="231" t="s">
        <v>932</v>
      </c>
      <c r="F50" s="231"/>
      <c r="G50" s="231">
        <v>2</v>
      </c>
      <c r="H50" s="231"/>
      <c r="I50" s="231"/>
      <c r="J50" s="231"/>
      <c r="K50" s="231"/>
      <c r="L50" s="231"/>
      <c r="M50" s="231">
        <v>1</v>
      </c>
      <c r="N50" s="224" t="s">
        <v>738</v>
      </c>
      <c r="O50" s="238" t="s">
        <v>1003</v>
      </c>
      <c r="P50" s="223"/>
      <c r="Q50" s="65" t="s">
        <v>29</v>
      </c>
      <c r="R50" s="261">
        <v>3</v>
      </c>
    </row>
    <row r="51" spans="1:19" s="251" customFormat="1" outlineLevel="1">
      <c r="A51" s="309">
        <v>40</v>
      </c>
      <c r="C51" s="231"/>
      <c r="D51" s="231"/>
      <c r="E51" s="231" t="s">
        <v>932</v>
      </c>
      <c r="F51" s="231"/>
      <c r="G51" s="231"/>
      <c r="H51" s="231">
        <v>2</v>
      </c>
      <c r="I51" s="231">
        <v>1</v>
      </c>
      <c r="J51" s="231"/>
      <c r="K51" s="231"/>
      <c r="L51" s="231"/>
      <c r="M51" s="231"/>
      <c r="N51" s="224" t="s">
        <v>738</v>
      </c>
      <c r="O51" s="238" t="s">
        <v>23</v>
      </c>
      <c r="P51" s="223" t="s">
        <v>1004</v>
      </c>
      <c r="Q51" s="65" t="s">
        <v>29</v>
      </c>
      <c r="R51" s="261">
        <v>3</v>
      </c>
    </row>
    <row r="52" spans="1:19" s="251" customFormat="1" outlineLevel="1">
      <c r="A52" s="309">
        <v>41</v>
      </c>
      <c r="C52" s="231"/>
      <c r="D52" s="231"/>
      <c r="E52" s="231" t="s">
        <v>932</v>
      </c>
      <c r="F52" s="231"/>
      <c r="G52" s="231"/>
      <c r="H52" s="231">
        <v>2</v>
      </c>
      <c r="I52" s="231"/>
      <c r="J52" s="231"/>
      <c r="K52" s="231"/>
      <c r="L52" s="231">
        <v>1</v>
      </c>
      <c r="M52" s="231"/>
      <c r="N52" s="224" t="s">
        <v>738</v>
      </c>
      <c r="O52" s="238" t="s">
        <v>23</v>
      </c>
      <c r="P52" s="223" t="s">
        <v>1004</v>
      </c>
      <c r="Q52" s="65" t="s">
        <v>29</v>
      </c>
      <c r="R52" s="261">
        <v>3</v>
      </c>
    </row>
    <row r="53" spans="1:19" s="251" customFormat="1" outlineLevel="1">
      <c r="A53" s="309">
        <v>42</v>
      </c>
      <c r="C53" s="231"/>
      <c r="D53" s="231"/>
      <c r="E53" s="231" t="s">
        <v>932</v>
      </c>
      <c r="F53" s="231"/>
      <c r="G53" s="231"/>
      <c r="H53" s="231">
        <v>2</v>
      </c>
      <c r="I53" s="231"/>
      <c r="J53" s="231"/>
      <c r="K53" s="231"/>
      <c r="L53" s="231"/>
      <c r="M53" s="231">
        <v>1</v>
      </c>
      <c r="N53" s="224" t="s">
        <v>738</v>
      </c>
      <c r="O53" s="238" t="s">
        <v>23</v>
      </c>
      <c r="P53" s="223"/>
      <c r="Q53" s="65" t="s">
        <v>29</v>
      </c>
      <c r="R53" s="261">
        <v>3</v>
      </c>
    </row>
    <row r="54" spans="1:19" s="251" customFormat="1" outlineLevel="1">
      <c r="A54" s="309">
        <v>43</v>
      </c>
      <c r="B54" s="275"/>
      <c r="C54" s="280"/>
      <c r="D54" s="280"/>
      <c r="E54" s="280"/>
      <c r="F54" s="280" t="s">
        <v>932</v>
      </c>
      <c r="G54" s="280">
        <v>2</v>
      </c>
      <c r="H54" s="280"/>
      <c r="I54" s="280">
        <v>1</v>
      </c>
      <c r="J54" s="280"/>
      <c r="K54" s="280"/>
      <c r="L54" s="280"/>
      <c r="M54" s="280"/>
      <c r="N54" s="224" t="s">
        <v>993</v>
      </c>
      <c r="O54" s="238">
        <v>6</v>
      </c>
      <c r="P54" s="223"/>
      <c r="Q54" s="65" t="s">
        <v>29</v>
      </c>
      <c r="R54" s="261">
        <v>3</v>
      </c>
    </row>
    <row r="55" spans="1:19" s="251" customFormat="1" outlineLevel="1">
      <c r="A55" s="309">
        <v>44</v>
      </c>
      <c r="B55" s="275"/>
      <c r="C55" s="280"/>
      <c r="D55" s="280"/>
      <c r="E55" s="280"/>
      <c r="F55" s="280" t="s">
        <v>932</v>
      </c>
      <c r="G55" s="280">
        <v>2</v>
      </c>
      <c r="H55" s="280"/>
      <c r="I55" s="280"/>
      <c r="J55" s="280"/>
      <c r="K55" s="280"/>
      <c r="L55" s="280">
        <v>1</v>
      </c>
      <c r="M55" s="280"/>
      <c r="N55" s="224" t="s">
        <v>993</v>
      </c>
      <c r="O55" s="238">
        <v>6</v>
      </c>
      <c r="P55" s="223"/>
      <c r="Q55" s="65" t="s">
        <v>29</v>
      </c>
      <c r="R55" s="261">
        <v>3</v>
      </c>
    </row>
    <row r="56" spans="1:19" s="251" customFormat="1" outlineLevel="1">
      <c r="A56" s="309">
        <v>45</v>
      </c>
      <c r="B56" s="275"/>
      <c r="C56" s="280"/>
      <c r="D56" s="280"/>
      <c r="E56" s="280"/>
      <c r="F56" s="280" t="s">
        <v>932</v>
      </c>
      <c r="G56" s="280">
        <v>2</v>
      </c>
      <c r="H56" s="280"/>
      <c r="I56" s="280"/>
      <c r="J56" s="280"/>
      <c r="K56" s="280"/>
      <c r="L56" s="280"/>
      <c r="M56" s="280">
        <v>1</v>
      </c>
      <c r="N56" s="224" t="s">
        <v>993</v>
      </c>
      <c r="O56" s="238">
        <v>6</v>
      </c>
      <c r="P56" s="223"/>
      <c r="Q56" s="65" t="s">
        <v>29</v>
      </c>
      <c r="R56" s="261">
        <v>3</v>
      </c>
    </row>
    <row r="57" spans="1:19" s="251" customFormat="1" outlineLevel="1">
      <c r="A57" s="309">
        <v>46</v>
      </c>
      <c r="B57" s="275"/>
      <c r="C57" s="280"/>
      <c r="D57" s="280"/>
      <c r="E57" s="280"/>
      <c r="F57" s="280" t="s">
        <v>932</v>
      </c>
      <c r="G57" s="280"/>
      <c r="H57" s="280">
        <v>2</v>
      </c>
      <c r="I57" s="280">
        <v>1</v>
      </c>
      <c r="J57" s="280"/>
      <c r="K57" s="280"/>
      <c r="L57" s="280"/>
      <c r="M57" s="280"/>
      <c r="N57" s="224" t="s">
        <v>993</v>
      </c>
      <c r="O57" s="238" t="s">
        <v>23</v>
      </c>
      <c r="P57" s="223" t="s">
        <v>998</v>
      </c>
      <c r="Q57" s="65" t="s">
        <v>29</v>
      </c>
      <c r="R57" s="261">
        <v>3</v>
      </c>
    </row>
    <row r="58" spans="1:19" s="251" customFormat="1" outlineLevel="1">
      <c r="A58" s="309">
        <v>47</v>
      </c>
      <c r="B58" s="275"/>
      <c r="C58" s="280"/>
      <c r="D58" s="280"/>
      <c r="E58" s="280"/>
      <c r="F58" s="280" t="s">
        <v>932</v>
      </c>
      <c r="G58" s="280"/>
      <c r="H58" s="280">
        <v>2</v>
      </c>
      <c r="I58" s="280"/>
      <c r="J58" s="280"/>
      <c r="K58" s="280"/>
      <c r="L58" s="280">
        <v>1</v>
      </c>
      <c r="M58" s="280"/>
      <c r="N58" s="224" t="s">
        <v>993</v>
      </c>
      <c r="O58" s="238" t="s">
        <v>23</v>
      </c>
      <c r="P58" s="223" t="s">
        <v>998</v>
      </c>
      <c r="Q58" s="65" t="s">
        <v>29</v>
      </c>
      <c r="R58" s="261">
        <v>3</v>
      </c>
    </row>
    <row r="59" spans="1:19" s="251" customFormat="1" outlineLevel="1">
      <c r="A59" s="309">
        <v>48</v>
      </c>
      <c r="B59" s="275"/>
      <c r="C59" s="280"/>
      <c r="D59" s="280"/>
      <c r="E59" s="280"/>
      <c r="F59" s="280" t="s">
        <v>932</v>
      </c>
      <c r="G59" s="280"/>
      <c r="H59" s="280">
        <v>2</v>
      </c>
      <c r="I59" s="280"/>
      <c r="J59" s="280"/>
      <c r="K59" s="280"/>
      <c r="L59" s="280"/>
      <c r="M59" s="280">
        <v>1</v>
      </c>
      <c r="N59" s="224" t="s">
        <v>993</v>
      </c>
      <c r="O59" s="238" t="s">
        <v>23</v>
      </c>
      <c r="P59" s="223" t="s">
        <v>998</v>
      </c>
      <c r="Q59" s="65" t="s">
        <v>29</v>
      </c>
      <c r="R59" s="261">
        <v>3</v>
      </c>
    </row>
    <row r="60" spans="1:19" s="251" customFormat="1">
      <c r="A60" s="272"/>
      <c r="B60" s="272"/>
      <c r="C60" s="272" t="s">
        <v>1005</v>
      </c>
      <c r="D60" s="272"/>
      <c r="E60" s="272"/>
      <c r="F60" s="272"/>
      <c r="G60" s="272"/>
      <c r="H60" s="272"/>
      <c r="I60" s="272"/>
      <c r="J60" s="272"/>
      <c r="K60" s="272"/>
      <c r="L60" s="272"/>
      <c r="M60" s="272"/>
      <c r="N60" s="272"/>
      <c r="O60" s="272"/>
      <c r="P60" s="272"/>
      <c r="Q60" s="65" t="s">
        <v>29</v>
      </c>
      <c r="R60" s="261">
        <v>3</v>
      </c>
    </row>
    <row r="61" spans="1:19" s="251" customFormat="1" ht="36.75" customHeight="1" outlineLevel="1">
      <c r="A61" s="309">
        <v>49</v>
      </c>
      <c r="B61" s="251" t="s">
        <v>932</v>
      </c>
      <c r="C61" s="223" t="s">
        <v>932</v>
      </c>
      <c r="D61" s="223"/>
      <c r="E61" s="223"/>
      <c r="F61" s="223"/>
      <c r="G61" s="223" t="s">
        <v>932</v>
      </c>
      <c r="H61" s="223"/>
      <c r="I61" s="223"/>
      <c r="J61" s="223"/>
      <c r="K61" s="223"/>
      <c r="L61" s="223"/>
      <c r="M61" s="223"/>
      <c r="N61" s="224" t="s">
        <v>993</v>
      </c>
      <c r="O61" s="237">
        <v>6</v>
      </c>
      <c r="P61" s="223" t="s">
        <v>955</v>
      </c>
      <c r="Q61" s="65" t="s">
        <v>29</v>
      </c>
      <c r="R61" s="261">
        <v>3</v>
      </c>
      <c r="S61" s="283" t="s">
        <v>1006</v>
      </c>
    </row>
    <row r="62" spans="1:19" s="251" customFormat="1" ht="57.6" outlineLevel="1">
      <c r="A62" s="309">
        <v>50</v>
      </c>
      <c r="B62" s="251" t="s">
        <v>932</v>
      </c>
      <c r="C62" s="223" t="s">
        <v>932</v>
      </c>
      <c r="D62" s="223"/>
      <c r="E62" s="223"/>
      <c r="F62" s="223"/>
      <c r="G62" s="223"/>
      <c r="H62" s="223" t="s">
        <v>932</v>
      </c>
      <c r="I62" s="223"/>
      <c r="J62" s="223"/>
      <c r="K62" s="223"/>
      <c r="L62" s="223"/>
      <c r="M62" s="223"/>
      <c r="N62" s="224" t="s">
        <v>993</v>
      </c>
      <c r="O62" s="237" t="s">
        <v>1007</v>
      </c>
      <c r="P62" s="114" t="s">
        <v>1001</v>
      </c>
      <c r="Q62" s="65" t="s">
        <v>29</v>
      </c>
      <c r="R62" s="261">
        <v>3</v>
      </c>
    </row>
    <row r="63" spans="1:19" s="251" customFormat="1" outlineLevel="1">
      <c r="A63" s="309">
        <v>51</v>
      </c>
      <c r="B63" s="251" t="s">
        <v>932</v>
      </c>
      <c r="C63" s="223" t="s">
        <v>932</v>
      </c>
      <c r="D63" s="223"/>
      <c r="E63" s="223"/>
      <c r="F63" s="223"/>
      <c r="G63" s="223"/>
      <c r="H63" s="223"/>
      <c r="I63" s="223" t="s">
        <v>932</v>
      </c>
      <c r="J63" s="223"/>
      <c r="K63" s="223"/>
      <c r="L63" s="223"/>
      <c r="M63" s="223"/>
      <c r="N63" s="224" t="s">
        <v>993</v>
      </c>
      <c r="O63" s="237">
        <v>9</v>
      </c>
      <c r="P63" s="223"/>
      <c r="Q63" s="65" t="s">
        <v>29</v>
      </c>
      <c r="R63" s="261">
        <v>3</v>
      </c>
    </row>
    <row r="64" spans="1:19" outlineLevel="1">
      <c r="A64" s="309">
        <v>52</v>
      </c>
      <c r="B64" s="251" t="s">
        <v>932</v>
      </c>
      <c r="C64" s="223" t="s">
        <v>932</v>
      </c>
      <c r="D64" s="223"/>
      <c r="E64" s="223"/>
      <c r="F64" s="223"/>
      <c r="G64" s="223"/>
      <c r="H64" s="223"/>
      <c r="I64" s="223"/>
      <c r="J64" s="223" t="s">
        <v>932</v>
      </c>
      <c r="K64" s="223"/>
      <c r="L64" s="223"/>
      <c r="M64" s="223"/>
      <c r="N64" s="224" t="s">
        <v>993</v>
      </c>
      <c r="O64" s="237">
        <v>10</v>
      </c>
      <c r="P64" s="223" t="s">
        <v>955</v>
      </c>
      <c r="Q64" s="65" t="s">
        <v>29</v>
      </c>
      <c r="R64" s="261">
        <v>3</v>
      </c>
    </row>
    <row r="65" spans="1:18" outlineLevel="1">
      <c r="A65" s="309">
        <v>53</v>
      </c>
      <c r="B65" s="251" t="s">
        <v>932</v>
      </c>
      <c r="C65" s="223" t="s">
        <v>932</v>
      </c>
      <c r="D65" s="223"/>
      <c r="E65" s="223"/>
      <c r="F65" s="223"/>
      <c r="G65" s="223"/>
      <c r="H65" s="223"/>
      <c r="I65" s="223"/>
      <c r="J65" s="223"/>
      <c r="K65" s="223"/>
      <c r="L65" s="223" t="s">
        <v>932</v>
      </c>
      <c r="M65" s="223"/>
      <c r="N65" s="224" t="s">
        <v>993</v>
      </c>
      <c r="O65" s="237" t="s">
        <v>937</v>
      </c>
      <c r="P65" s="284"/>
      <c r="Q65" s="65" t="s">
        <v>29</v>
      </c>
      <c r="R65" s="261">
        <v>3</v>
      </c>
    </row>
    <row r="66" spans="1:18" outlineLevel="1">
      <c r="A66" s="309">
        <v>54</v>
      </c>
      <c r="B66" s="251" t="s">
        <v>932</v>
      </c>
      <c r="C66" s="223" t="s">
        <v>932</v>
      </c>
      <c r="D66" s="223"/>
      <c r="E66" s="223"/>
      <c r="F66" s="223"/>
      <c r="G66" s="223"/>
      <c r="H66" s="223"/>
      <c r="I66" s="223"/>
      <c r="J66" s="223"/>
      <c r="K66" s="223"/>
      <c r="L66" s="223"/>
      <c r="M66" s="223" t="s">
        <v>932</v>
      </c>
      <c r="N66" s="224" t="s">
        <v>993</v>
      </c>
      <c r="O66" s="237" t="s">
        <v>937</v>
      </c>
      <c r="P66" s="223" t="s">
        <v>1008</v>
      </c>
      <c r="Q66" s="65" t="s">
        <v>29</v>
      </c>
      <c r="R66" s="261">
        <v>3</v>
      </c>
    </row>
    <row r="67" spans="1:18" outlineLevel="1">
      <c r="A67" s="309">
        <v>55</v>
      </c>
      <c r="B67" s="251" t="s">
        <v>932</v>
      </c>
      <c r="C67" s="223"/>
      <c r="D67" s="223" t="s">
        <v>932</v>
      </c>
      <c r="E67" s="223"/>
      <c r="F67" s="223"/>
      <c r="G67" s="223" t="s">
        <v>932</v>
      </c>
      <c r="H67" s="223"/>
      <c r="I67" s="223"/>
      <c r="J67" s="223"/>
      <c r="K67" s="223"/>
      <c r="L67" s="223"/>
      <c r="M67" s="223"/>
      <c r="N67" s="224" t="s">
        <v>993</v>
      </c>
      <c r="O67" s="237">
        <v>6</v>
      </c>
      <c r="P67" s="223"/>
      <c r="Q67" s="65" t="s">
        <v>29</v>
      </c>
      <c r="R67" s="261">
        <v>3</v>
      </c>
    </row>
    <row r="68" spans="1:18" ht="57.6" outlineLevel="1">
      <c r="A68" s="309">
        <v>56</v>
      </c>
      <c r="B68" s="251" t="s">
        <v>932</v>
      </c>
      <c r="C68" s="223"/>
      <c r="D68" s="223" t="s">
        <v>932</v>
      </c>
      <c r="E68" s="223"/>
      <c r="F68" s="223"/>
      <c r="G68" s="223"/>
      <c r="H68" s="223" t="s">
        <v>932</v>
      </c>
      <c r="I68" s="223"/>
      <c r="J68" s="223"/>
      <c r="K68" s="223"/>
      <c r="L68" s="223"/>
      <c r="M68" s="223"/>
      <c r="N68" s="224" t="s">
        <v>993</v>
      </c>
      <c r="O68" s="237" t="s">
        <v>949</v>
      </c>
      <c r="P68" s="114" t="s">
        <v>996</v>
      </c>
      <c r="Q68" s="65" t="s">
        <v>29</v>
      </c>
      <c r="R68" s="261">
        <v>3</v>
      </c>
    </row>
    <row r="69" spans="1:18" outlineLevel="1">
      <c r="A69" s="309">
        <v>57</v>
      </c>
      <c r="B69" s="251" t="s">
        <v>932</v>
      </c>
      <c r="C69" s="223"/>
      <c r="D69" s="223" t="s">
        <v>932</v>
      </c>
      <c r="E69" s="223"/>
      <c r="F69" s="223"/>
      <c r="G69" s="223"/>
      <c r="H69" s="223"/>
      <c r="I69" s="223" t="s">
        <v>932</v>
      </c>
      <c r="J69" s="223"/>
      <c r="K69" s="223"/>
      <c r="L69" s="223"/>
      <c r="M69" s="223"/>
      <c r="N69" s="224" t="s">
        <v>993</v>
      </c>
      <c r="O69" s="237">
        <v>9</v>
      </c>
      <c r="P69" s="223"/>
      <c r="Q69" s="65" t="s">
        <v>29</v>
      </c>
      <c r="R69" s="261">
        <v>3</v>
      </c>
    </row>
    <row r="70" spans="1:18" outlineLevel="1">
      <c r="A70" s="309">
        <v>58</v>
      </c>
      <c r="B70" s="251" t="s">
        <v>932</v>
      </c>
      <c r="C70" s="223"/>
      <c r="D70" s="223" t="s">
        <v>932</v>
      </c>
      <c r="E70" s="223"/>
      <c r="F70" s="223"/>
      <c r="G70" s="223"/>
      <c r="H70" s="223"/>
      <c r="I70" s="223"/>
      <c r="J70" s="223" t="s">
        <v>932</v>
      </c>
      <c r="K70" s="223"/>
      <c r="L70" s="223"/>
      <c r="M70" s="223"/>
      <c r="N70" s="224" t="s">
        <v>993</v>
      </c>
      <c r="O70" s="237">
        <v>10</v>
      </c>
      <c r="P70" s="223" t="s">
        <v>956</v>
      </c>
      <c r="Q70" s="65" t="s">
        <v>29</v>
      </c>
      <c r="R70" s="261">
        <v>3</v>
      </c>
    </row>
    <row r="71" spans="1:18" outlineLevel="1">
      <c r="A71" s="309">
        <v>59</v>
      </c>
      <c r="B71" s="251" t="s">
        <v>932</v>
      </c>
      <c r="C71" s="223"/>
      <c r="D71" s="223" t="s">
        <v>932</v>
      </c>
      <c r="E71" s="223"/>
      <c r="F71" s="223"/>
      <c r="G71" s="223"/>
      <c r="H71" s="223"/>
      <c r="I71" s="223"/>
      <c r="J71" s="223"/>
      <c r="K71" s="223"/>
      <c r="L71" s="223" t="s">
        <v>932</v>
      </c>
      <c r="M71" s="223"/>
      <c r="N71" s="224" t="s">
        <v>993</v>
      </c>
      <c r="O71" s="237" t="s">
        <v>937</v>
      </c>
      <c r="P71" s="223"/>
      <c r="Q71" s="65" t="s">
        <v>29</v>
      </c>
      <c r="R71" s="261">
        <v>3</v>
      </c>
    </row>
    <row r="72" spans="1:18" outlineLevel="1">
      <c r="A72" s="309">
        <v>60</v>
      </c>
      <c r="B72" s="251" t="s">
        <v>932</v>
      </c>
      <c r="C72" s="223"/>
      <c r="D72" s="223" t="s">
        <v>932</v>
      </c>
      <c r="E72" s="223"/>
      <c r="F72" s="223"/>
      <c r="G72" s="223"/>
      <c r="H72" s="223"/>
      <c r="I72" s="223"/>
      <c r="J72" s="223"/>
      <c r="K72" s="223"/>
      <c r="L72" s="223"/>
      <c r="M72" s="223" t="s">
        <v>932</v>
      </c>
      <c r="N72" s="224" t="s">
        <v>993</v>
      </c>
      <c r="O72" s="237" t="s">
        <v>937</v>
      </c>
      <c r="P72" s="223" t="s">
        <v>943</v>
      </c>
      <c r="Q72" s="65" t="s">
        <v>29</v>
      </c>
      <c r="R72" s="261">
        <v>3</v>
      </c>
    </row>
    <row r="73" spans="1:18" outlineLevel="1">
      <c r="A73" s="309">
        <v>61</v>
      </c>
      <c r="B73" s="251" t="s">
        <v>932</v>
      </c>
      <c r="C73" s="223"/>
      <c r="D73" s="223"/>
      <c r="E73" s="223" t="s">
        <v>932</v>
      </c>
      <c r="F73" s="223"/>
      <c r="G73" s="223" t="s">
        <v>932</v>
      </c>
      <c r="H73" s="223"/>
      <c r="I73" s="223"/>
      <c r="J73" s="223"/>
      <c r="K73" s="223"/>
      <c r="L73" s="223"/>
      <c r="M73" s="223"/>
      <c r="N73" s="224" t="s">
        <v>738</v>
      </c>
      <c r="O73" s="237" t="s">
        <v>1003</v>
      </c>
      <c r="P73" s="223"/>
      <c r="Q73" s="65" t="s">
        <v>29</v>
      </c>
      <c r="R73" s="261">
        <v>3</v>
      </c>
    </row>
    <row r="74" spans="1:18" ht="43.2" outlineLevel="1">
      <c r="A74" s="309">
        <v>62</v>
      </c>
      <c r="B74" s="251" t="s">
        <v>932</v>
      </c>
      <c r="C74" s="223"/>
      <c r="D74" s="223"/>
      <c r="E74" s="223" t="s">
        <v>932</v>
      </c>
      <c r="F74" s="223"/>
      <c r="G74" s="223"/>
      <c r="H74" s="223" t="s">
        <v>932</v>
      </c>
      <c r="I74" s="223"/>
      <c r="J74" s="223"/>
      <c r="K74" s="223"/>
      <c r="L74" s="223"/>
      <c r="M74" s="223"/>
      <c r="N74" s="224" t="s">
        <v>738</v>
      </c>
      <c r="O74" s="237" t="s">
        <v>949</v>
      </c>
      <c r="P74" s="114" t="s">
        <v>998</v>
      </c>
      <c r="Q74" s="65" t="s">
        <v>29</v>
      </c>
      <c r="R74" s="261">
        <v>3</v>
      </c>
    </row>
    <row r="75" spans="1:18" outlineLevel="1">
      <c r="A75" s="309">
        <v>63</v>
      </c>
      <c r="B75" s="251" t="s">
        <v>932</v>
      </c>
      <c r="C75" s="223"/>
      <c r="D75" s="223"/>
      <c r="E75" s="223" t="s">
        <v>932</v>
      </c>
      <c r="F75" s="223"/>
      <c r="G75" s="223"/>
      <c r="H75" s="223"/>
      <c r="I75" s="223" t="s">
        <v>932</v>
      </c>
      <c r="J75" s="223"/>
      <c r="K75" s="223"/>
      <c r="L75" s="223"/>
      <c r="M75" s="223"/>
      <c r="N75" s="224" t="s">
        <v>993</v>
      </c>
      <c r="O75" s="237">
        <v>9</v>
      </c>
      <c r="P75" s="223"/>
      <c r="Q75" s="65" t="s">
        <v>29</v>
      </c>
      <c r="R75" s="261">
        <v>3</v>
      </c>
    </row>
    <row r="76" spans="1:18" outlineLevel="1">
      <c r="A76" s="309">
        <v>64</v>
      </c>
      <c r="B76" s="251" t="s">
        <v>932</v>
      </c>
      <c r="C76" s="223"/>
      <c r="D76" s="223"/>
      <c r="E76" s="223" t="s">
        <v>932</v>
      </c>
      <c r="F76" s="223"/>
      <c r="G76" s="223"/>
      <c r="H76" s="223"/>
      <c r="I76" s="223"/>
      <c r="J76" s="223" t="s">
        <v>932</v>
      </c>
      <c r="K76" s="223"/>
      <c r="L76" s="223"/>
      <c r="M76" s="223"/>
      <c r="N76" s="224" t="s">
        <v>993</v>
      </c>
      <c r="O76" s="237">
        <v>10</v>
      </c>
      <c r="P76" s="223" t="s">
        <v>1009</v>
      </c>
      <c r="Q76" s="65" t="s">
        <v>29</v>
      </c>
      <c r="R76" s="261">
        <v>3</v>
      </c>
    </row>
    <row r="77" spans="1:18" outlineLevel="1">
      <c r="A77" s="309">
        <v>65</v>
      </c>
      <c r="B77" s="251" t="s">
        <v>932</v>
      </c>
      <c r="C77" s="223"/>
      <c r="D77" s="223"/>
      <c r="E77" s="223" t="s">
        <v>932</v>
      </c>
      <c r="F77" s="223"/>
      <c r="G77" s="223"/>
      <c r="H77" s="223"/>
      <c r="I77" s="223"/>
      <c r="J77" s="223"/>
      <c r="K77" s="223"/>
      <c r="L77" s="223" t="s">
        <v>932</v>
      </c>
      <c r="M77" s="223"/>
      <c r="N77" s="224" t="s">
        <v>993</v>
      </c>
      <c r="O77" s="237" t="s">
        <v>937</v>
      </c>
      <c r="P77" s="223"/>
      <c r="Q77" s="65" t="s">
        <v>29</v>
      </c>
      <c r="R77" s="261">
        <v>3</v>
      </c>
    </row>
    <row r="78" spans="1:18" outlineLevel="1">
      <c r="A78" s="309">
        <v>66</v>
      </c>
      <c r="B78" s="251" t="s">
        <v>932</v>
      </c>
      <c r="C78" s="223"/>
      <c r="D78" s="223"/>
      <c r="E78" s="223" t="s">
        <v>932</v>
      </c>
      <c r="F78" s="223"/>
      <c r="G78" s="223"/>
      <c r="H78" s="223"/>
      <c r="I78" s="223"/>
      <c r="J78" s="223"/>
      <c r="K78" s="223"/>
      <c r="L78" s="223"/>
      <c r="M78" s="223" t="s">
        <v>932</v>
      </c>
      <c r="N78" s="224" t="s">
        <v>993</v>
      </c>
      <c r="O78" s="237" t="s">
        <v>937</v>
      </c>
      <c r="P78" s="223" t="s">
        <v>1010</v>
      </c>
      <c r="Q78" s="65" t="s">
        <v>29</v>
      </c>
      <c r="R78" s="261">
        <v>3</v>
      </c>
    </row>
    <row r="79" spans="1:18" outlineLevel="1">
      <c r="A79" s="309">
        <v>67</v>
      </c>
      <c r="B79" s="251" t="s">
        <v>932</v>
      </c>
      <c r="C79" s="223"/>
      <c r="D79" s="223"/>
      <c r="E79" s="223" t="s">
        <v>932</v>
      </c>
      <c r="F79" s="223"/>
      <c r="G79" s="223">
        <v>2</v>
      </c>
      <c r="H79" s="223"/>
      <c r="I79" s="223">
        <v>1</v>
      </c>
      <c r="J79" s="223"/>
      <c r="K79" s="223"/>
      <c r="L79" s="223"/>
      <c r="M79" s="223"/>
      <c r="N79" s="224" t="s">
        <v>738</v>
      </c>
      <c r="O79" s="237" t="s">
        <v>1003</v>
      </c>
      <c r="P79" s="223"/>
      <c r="Q79" s="65" t="s">
        <v>29</v>
      </c>
      <c r="R79" s="261">
        <v>3</v>
      </c>
    </row>
    <row r="80" spans="1:18" outlineLevel="1">
      <c r="A80" s="309">
        <v>68</v>
      </c>
      <c r="B80" s="251" t="s">
        <v>932</v>
      </c>
      <c r="C80" s="223"/>
      <c r="D80" s="223"/>
      <c r="E80" s="223" t="s">
        <v>932</v>
      </c>
      <c r="F80" s="223"/>
      <c r="G80" s="223">
        <v>2</v>
      </c>
      <c r="H80" s="223"/>
      <c r="I80" s="223"/>
      <c r="J80" s="223"/>
      <c r="K80" s="223"/>
      <c r="L80" s="223">
        <v>1</v>
      </c>
      <c r="M80" s="223"/>
      <c r="N80" s="224" t="s">
        <v>738</v>
      </c>
      <c r="O80" s="237" t="s">
        <v>1003</v>
      </c>
      <c r="P80" s="223"/>
      <c r="Q80" s="65" t="s">
        <v>29</v>
      </c>
      <c r="R80" s="261">
        <v>3</v>
      </c>
    </row>
    <row r="81" spans="1:18" outlineLevel="1">
      <c r="A81" s="309">
        <v>69</v>
      </c>
      <c r="B81" s="251" t="s">
        <v>932</v>
      </c>
      <c r="C81" s="223"/>
      <c r="D81" s="223"/>
      <c r="E81" s="223" t="s">
        <v>932</v>
      </c>
      <c r="F81" s="223"/>
      <c r="G81" s="223">
        <v>2</v>
      </c>
      <c r="H81" s="223"/>
      <c r="I81" s="223"/>
      <c r="J81" s="223"/>
      <c r="K81" s="223"/>
      <c r="L81" s="223"/>
      <c r="M81" s="223">
        <v>1</v>
      </c>
      <c r="N81" s="224" t="s">
        <v>738</v>
      </c>
      <c r="O81" s="237" t="s">
        <v>1003</v>
      </c>
      <c r="P81" s="223"/>
      <c r="Q81" s="65" t="s">
        <v>29</v>
      </c>
      <c r="R81" s="261">
        <v>3</v>
      </c>
    </row>
    <row r="82" spans="1:18" outlineLevel="1">
      <c r="A82" s="309">
        <v>70</v>
      </c>
      <c r="B82" s="251" t="s">
        <v>932</v>
      </c>
      <c r="C82" s="223"/>
      <c r="D82" s="223"/>
      <c r="E82" s="223" t="s">
        <v>932</v>
      </c>
      <c r="F82" s="223"/>
      <c r="G82" s="223"/>
      <c r="H82" s="223">
        <v>2</v>
      </c>
      <c r="I82" s="223">
        <v>1</v>
      </c>
      <c r="J82" s="223"/>
      <c r="K82" s="223"/>
      <c r="L82" s="223"/>
      <c r="M82" s="223"/>
      <c r="N82" s="224" t="s">
        <v>738</v>
      </c>
      <c r="O82" s="237" t="s">
        <v>949</v>
      </c>
      <c r="P82" s="223" t="s">
        <v>998</v>
      </c>
      <c r="Q82" s="65" t="s">
        <v>29</v>
      </c>
      <c r="R82" s="261">
        <v>3</v>
      </c>
    </row>
    <row r="83" spans="1:18" outlineLevel="1">
      <c r="A83" s="309">
        <v>71</v>
      </c>
      <c r="B83" s="251" t="s">
        <v>932</v>
      </c>
      <c r="C83" s="223"/>
      <c r="D83" s="223"/>
      <c r="E83" s="223" t="s">
        <v>932</v>
      </c>
      <c r="F83" s="223"/>
      <c r="G83" s="223"/>
      <c r="H83" s="223">
        <v>2</v>
      </c>
      <c r="I83" s="223"/>
      <c r="J83" s="223"/>
      <c r="K83" s="223"/>
      <c r="L83" s="223">
        <v>1</v>
      </c>
      <c r="M83" s="223"/>
      <c r="N83" s="224" t="s">
        <v>738</v>
      </c>
      <c r="O83" s="237" t="s">
        <v>949</v>
      </c>
      <c r="P83" s="223" t="s">
        <v>998</v>
      </c>
      <c r="Q83" s="65" t="s">
        <v>29</v>
      </c>
      <c r="R83" s="261">
        <v>3</v>
      </c>
    </row>
    <row r="84" spans="1:18" outlineLevel="1">
      <c r="A84" s="309">
        <v>72</v>
      </c>
      <c r="B84" s="251" t="s">
        <v>932</v>
      </c>
      <c r="C84" s="223"/>
      <c r="D84" s="223"/>
      <c r="E84" s="223" t="s">
        <v>932</v>
      </c>
      <c r="F84" s="223"/>
      <c r="G84" s="223"/>
      <c r="H84" s="223">
        <v>2</v>
      </c>
      <c r="I84" s="223"/>
      <c r="J84" s="223"/>
      <c r="K84" s="223"/>
      <c r="L84" s="223"/>
      <c r="M84" s="223">
        <v>1</v>
      </c>
      <c r="N84" s="224" t="s">
        <v>738</v>
      </c>
      <c r="O84" s="237" t="s">
        <v>949</v>
      </c>
      <c r="P84" s="223" t="s">
        <v>998</v>
      </c>
      <c r="Q84" s="65" t="s">
        <v>29</v>
      </c>
      <c r="R84" s="261">
        <v>3</v>
      </c>
    </row>
    <row r="85" spans="1:18" outlineLevel="1">
      <c r="A85" s="309">
        <v>73</v>
      </c>
      <c r="B85" s="251" t="s">
        <v>932</v>
      </c>
      <c r="C85" s="223"/>
      <c r="D85" s="223"/>
      <c r="E85" s="223"/>
      <c r="F85" s="223" t="s">
        <v>932</v>
      </c>
      <c r="G85" s="223" t="s">
        <v>932</v>
      </c>
      <c r="H85" s="223"/>
      <c r="I85" s="223"/>
      <c r="J85" s="223"/>
      <c r="K85" s="223"/>
      <c r="L85" s="223"/>
      <c r="M85" s="223"/>
      <c r="N85" s="224" t="s">
        <v>993</v>
      </c>
      <c r="O85" s="237">
        <v>6</v>
      </c>
      <c r="P85" s="285"/>
      <c r="Q85" s="65" t="s">
        <v>29</v>
      </c>
      <c r="R85" s="261">
        <v>3</v>
      </c>
    </row>
    <row r="86" spans="1:18" outlineLevel="1">
      <c r="A86" s="309">
        <v>74</v>
      </c>
      <c r="B86" s="251" t="s">
        <v>932</v>
      </c>
      <c r="C86" s="223"/>
      <c r="D86" s="223"/>
      <c r="E86" s="223"/>
      <c r="F86" s="223" t="s">
        <v>932</v>
      </c>
      <c r="G86" s="223"/>
      <c r="H86" s="223" t="s">
        <v>932</v>
      </c>
      <c r="I86" s="223"/>
      <c r="J86" s="223"/>
      <c r="K86" s="223"/>
      <c r="L86" s="223"/>
      <c r="M86" s="223"/>
      <c r="N86" s="224" t="s">
        <v>993</v>
      </c>
      <c r="O86" s="237" t="s">
        <v>949</v>
      </c>
      <c r="P86" s="223" t="s">
        <v>998</v>
      </c>
      <c r="Q86" s="65" t="s">
        <v>29</v>
      </c>
      <c r="R86" s="261">
        <v>3</v>
      </c>
    </row>
    <row r="87" spans="1:18" outlineLevel="1">
      <c r="A87" s="309">
        <v>75</v>
      </c>
      <c r="B87" s="251" t="s">
        <v>932</v>
      </c>
      <c r="C87" s="223"/>
      <c r="D87" s="223"/>
      <c r="E87" s="223"/>
      <c r="F87" s="223" t="s">
        <v>932</v>
      </c>
      <c r="G87" s="223"/>
      <c r="H87" s="223"/>
      <c r="I87" s="223" t="s">
        <v>932</v>
      </c>
      <c r="J87" s="223"/>
      <c r="K87" s="223"/>
      <c r="L87" s="223"/>
      <c r="M87" s="223"/>
      <c r="N87" s="224" t="s">
        <v>993</v>
      </c>
      <c r="O87" s="237">
        <v>9</v>
      </c>
      <c r="P87" s="285"/>
      <c r="Q87" s="65" t="s">
        <v>29</v>
      </c>
      <c r="R87" s="261">
        <v>3</v>
      </c>
    </row>
    <row r="88" spans="1:18" outlineLevel="1">
      <c r="A88" s="309">
        <v>76</v>
      </c>
      <c r="B88" s="251" t="s">
        <v>932</v>
      </c>
      <c r="C88" s="223"/>
      <c r="D88" s="223"/>
      <c r="E88" s="223"/>
      <c r="F88" s="223" t="s">
        <v>932</v>
      </c>
      <c r="G88" s="223"/>
      <c r="H88" s="223"/>
      <c r="I88" s="223"/>
      <c r="J88" s="223" t="s">
        <v>932</v>
      </c>
      <c r="K88" s="223"/>
      <c r="L88" s="223"/>
      <c r="M88" s="223"/>
      <c r="N88" s="224" t="s">
        <v>993</v>
      </c>
      <c r="O88" s="237">
        <v>10</v>
      </c>
      <c r="P88" s="285"/>
      <c r="Q88" s="65" t="s">
        <v>29</v>
      </c>
      <c r="R88" s="261">
        <v>3</v>
      </c>
    </row>
    <row r="89" spans="1:18" outlineLevel="1">
      <c r="A89" s="309">
        <v>77</v>
      </c>
      <c r="B89" s="251" t="s">
        <v>932</v>
      </c>
      <c r="C89" s="223"/>
      <c r="D89" s="223"/>
      <c r="E89" s="223"/>
      <c r="F89" s="223" t="s">
        <v>932</v>
      </c>
      <c r="G89" s="223">
        <v>2</v>
      </c>
      <c r="H89" s="223"/>
      <c r="I89" s="223">
        <v>1</v>
      </c>
      <c r="J89" s="223"/>
      <c r="K89" s="223"/>
      <c r="L89" s="223"/>
      <c r="M89" s="223"/>
      <c r="N89" s="224" t="s">
        <v>993</v>
      </c>
      <c r="O89" s="237">
        <v>6</v>
      </c>
      <c r="P89" s="285"/>
      <c r="Q89" s="65" t="s">
        <v>29</v>
      </c>
      <c r="R89" s="261">
        <v>3</v>
      </c>
    </row>
    <row r="90" spans="1:18" outlineLevel="1">
      <c r="A90" s="309">
        <v>78</v>
      </c>
      <c r="B90" s="251" t="s">
        <v>932</v>
      </c>
      <c r="C90" s="223"/>
      <c r="D90" s="223"/>
      <c r="E90" s="223"/>
      <c r="F90" s="223" t="s">
        <v>932</v>
      </c>
      <c r="G90" s="223">
        <v>2</v>
      </c>
      <c r="H90" s="223"/>
      <c r="I90" s="223"/>
      <c r="J90" s="223"/>
      <c r="K90" s="223"/>
      <c r="L90" s="223">
        <v>1</v>
      </c>
      <c r="M90" s="223"/>
      <c r="N90" s="224" t="s">
        <v>993</v>
      </c>
      <c r="O90" s="237">
        <v>6</v>
      </c>
      <c r="P90" s="285"/>
      <c r="Q90" s="65" t="s">
        <v>29</v>
      </c>
      <c r="R90" s="261">
        <v>3</v>
      </c>
    </row>
    <row r="91" spans="1:18" outlineLevel="1">
      <c r="A91" s="309">
        <v>79</v>
      </c>
      <c r="B91" s="251" t="s">
        <v>932</v>
      </c>
      <c r="C91" s="223"/>
      <c r="D91" s="223"/>
      <c r="E91" s="223"/>
      <c r="F91" s="223" t="s">
        <v>932</v>
      </c>
      <c r="G91" s="223">
        <v>2</v>
      </c>
      <c r="H91" s="223"/>
      <c r="I91" s="223"/>
      <c r="J91" s="223"/>
      <c r="K91" s="223"/>
      <c r="L91" s="223"/>
      <c r="M91" s="223">
        <v>1</v>
      </c>
      <c r="N91" s="224" t="s">
        <v>993</v>
      </c>
      <c r="O91" s="237">
        <v>6</v>
      </c>
      <c r="P91" s="285"/>
      <c r="Q91" s="65" t="s">
        <v>29</v>
      </c>
      <c r="R91" s="261">
        <v>3</v>
      </c>
    </row>
    <row r="92" spans="1:18" outlineLevel="1">
      <c r="A92" s="309">
        <v>80</v>
      </c>
      <c r="B92" s="251" t="s">
        <v>932</v>
      </c>
      <c r="C92" s="223"/>
      <c r="D92" s="223"/>
      <c r="E92" s="223"/>
      <c r="F92" s="223" t="s">
        <v>932</v>
      </c>
      <c r="G92" s="223"/>
      <c r="H92" s="223">
        <v>2</v>
      </c>
      <c r="I92" s="223">
        <v>1</v>
      </c>
      <c r="J92" s="223"/>
      <c r="K92" s="223"/>
      <c r="L92" s="223"/>
      <c r="M92" s="223"/>
      <c r="N92" s="224" t="s">
        <v>993</v>
      </c>
      <c r="O92" s="237" t="s">
        <v>949</v>
      </c>
      <c r="P92" s="223" t="s">
        <v>998</v>
      </c>
      <c r="Q92" s="65" t="s">
        <v>29</v>
      </c>
      <c r="R92" s="261">
        <v>3</v>
      </c>
    </row>
    <row r="93" spans="1:18" outlineLevel="1">
      <c r="A93" s="309">
        <v>81</v>
      </c>
      <c r="B93" s="251" t="s">
        <v>932</v>
      </c>
      <c r="C93" s="223"/>
      <c r="D93" s="223"/>
      <c r="E93" s="223"/>
      <c r="F93" s="223" t="s">
        <v>932</v>
      </c>
      <c r="G93" s="223"/>
      <c r="H93" s="223">
        <v>2</v>
      </c>
      <c r="I93" s="223"/>
      <c r="J93" s="223"/>
      <c r="K93" s="223"/>
      <c r="L93" s="223">
        <v>1</v>
      </c>
      <c r="M93" s="223"/>
      <c r="N93" s="224" t="s">
        <v>993</v>
      </c>
      <c r="O93" s="237" t="s">
        <v>949</v>
      </c>
      <c r="P93" s="223" t="s">
        <v>998</v>
      </c>
      <c r="Q93" s="65" t="s">
        <v>29</v>
      </c>
      <c r="R93" s="261">
        <v>3</v>
      </c>
    </row>
    <row r="94" spans="1:18" outlineLevel="1">
      <c r="A94" s="309">
        <v>82</v>
      </c>
      <c r="B94" s="251" t="s">
        <v>932</v>
      </c>
      <c r="C94" s="223"/>
      <c r="D94" s="223"/>
      <c r="E94" s="223"/>
      <c r="F94" s="223" t="s">
        <v>932</v>
      </c>
      <c r="G94" s="223"/>
      <c r="H94" s="223">
        <v>2</v>
      </c>
      <c r="I94" s="223"/>
      <c r="J94" s="223"/>
      <c r="K94" s="223"/>
      <c r="L94" s="223"/>
      <c r="M94" s="223">
        <v>1</v>
      </c>
      <c r="N94" s="224" t="s">
        <v>993</v>
      </c>
      <c r="O94" s="237" t="s">
        <v>949</v>
      </c>
      <c r="P94" s="223" t="s">
        <v>998</v>
      </c>
      <c r="Q94" s="65" t="s">
        <v>29</v>
      </c>
      <c r="R94" s="261">
        <v>3</v>
      </c>
    </row>
    <row r="95" spans="1:18">
      <c r="A95" s="264"/>
      <c r="B95" s="264"/>
      <c r="C95" s="286" t="s">
        <v>1011</v>
      </c>
      <c r="D95" s="264"/>
      <c r="E95" s="264"/>
      <c r="F95" s="264"/>
      <c r="G95" s="264"/>
      <c r="H95" s="264"/>
      <c r="I95" s="264"/>
      <c r="J95" s="264"/>
      <c r="K95" s="264"/>
      <c r="L95" s="264"/>
      <c r="M95" s="264"/>
      <c r="N95" s="264"/>
      <c r="O95" s="264"/>
      <c r="P95" s="287"/>
      <c r="Q95" s="65" t="s">
        <v>44</v>
      </c>
    </row>
    <row r="96" spans="1:18">
      <c r="A96" s="269"/>
      <c r="B96" s="269"/>
      <c r="C96" s="288" t="s">
        <v>1012</v>
      </c>
      <c r="D96" s="269"/>
      <c r="E96" s="269"/>
      <c r="F96" s="269"/>
      <c r="G96" s="269"/>
      <c r="H96" s="269"/>
      <c r="I96" s="269"/>
      <c r="J96" s="269"/>
      <c r="K96" s="269"/>
      <c r="L96" s="269"/>
      <c r="M96" s="269"/>
      <c r="N96" s="269"/>
      <c r="O96" s="269"/>
      <c r="P96" s="269"/>
      <c r="Q96" s="65" t="s">
        <v>44</v>
      </c>
    </row>
    <row r="97" spans="1:18">
      <c r="A97" s="272"/>
      <c r="B97" s="272"/>
      <c r="C97" s="272" t="s">
        <v>1013</v>
      </c>
      <c r="D97" s="272"/>
      <c r="E97" s="272"/>
      <c r="F97" s="272"/>
      <c r="G97" s="272"/>
      <c r="H97" s="272"/>
      <c r="I97" s="272"/>
      <c r="J97" s="272"/>
      <c r="K97" s="272"/>
      <c r="L97" s="272"/>
      <c r="M97" s="272"/>
      <c r="N97" s="272"/>
      <c r="O97" s="272"/>
      <c r="P97" s="272"/>
      <c r="Q97" s="65" t="s">
        <v>44</v>
      </c>
    </row>
    <row r="98" spans="1:18">
      <c r="A98" s="309">
        <v>83</v>
      </c>
      <c r="B98" s="251" t="s">
        <v>932</v>
      </c>
      <c r="C98" s="223" t="s">
        <v>932</v>
      </c>
      <c r="D98" s="223"/>
      <c r="E98" s="223"/>
      <c r="F98" s="223"/>
      <c r="G98" s="223" t="s">
        <v>932</v>
      </c>
      <c r="H98" s="223"/>
      <c r="I98" s="223"/>
      <c r="J98" s="223"/>
      <c r="K98" s="223"/>
      <c r="L98" s="223"/>
      <c r="M98" s="223"/>
      <c r="N98" s="224" t="s">
        <v>993</v>
      </c>
      <c r="O98" s="237">
        <v>6</v>
      </c>
      <c r="P98" s="223"/>
      <c r="Q98" s="65" t="s">
        <v>44</v>
      </c>
      <c r="R98">
        <v>0</v>
      </c>
    </row>
    <row r="99" spans="1:18" ht="57.6">
      <c r="A99" s="309">
        <v>84</v>
      </c>
      <c r="B99" s="251" t="s">
        <v>932</v>
      </c>
      <c r="C99" s="223" t="s">
        <v>932</v>
      </c>
      <c r="D99" s="223"/>
      <c r="E99" s="223"/>
      <c r="F99" s="223"/>
      <c r="G99" s="223"/>
      <c r="H99" s="223" t="s">
        <v>932</v>
      </c>
      <c r="I99" s="223"/>
      <c r="J99" s="223"/>
      <c r="K99" s="223"/>
      <c r="L99" s="223"/>
      <c r="M99" s="223"/>
      <c r="N99" s="224" t="s">
        <v>993</v>
      </c>
      <c r="O99" s="237" t="s">
        <v>1007</v>
      </c>
      <c r="P99" s="114" t="s">
        <v>1001</v>
      </c>
      <c r="Q99" s="65" t="s">
        <v>44</v>
      </c>
      <c r="R99">
        <v>0</v>
      </c>
    </row>
    <row r="100" spans="1:18">
      <c r="A100" s="309">
        <v>85</v>
      </c>
      <c r="B100" s="251" t="s">
        <v>932</v>
      </c>
      <c r="C100" s="223" t="s">
        <v>932</v>
      </c>
      <c r="D100" s="223"/>
      <c r="E100" s="223"/>
      <c r="F100" s="223"/>
      <c r="G100" s="223"/>
      <c r="H100" s="223"/>
      <c r="I100" s="223" t="s">
        <v>932</v>
      </c>
      <c r="J100" s="223"/>
      <c r="K100" s="223"/>
      <c r="L100" s="223"/>
      <c r="M100" s="223"/>
      <c r="N100" s="224" t="s">
        <v>993</v>
      </c>
      <c r="O100" s="237">
        <v>9</v>
      </c>
      <c r="P100" s="223"/>
      <c r="Q100" s="65" t="s">
        <v>44</v>
      </c>
      <c r="R100">
        <v>0</v>
      </c>
    </row>
    <row r="101" spans="1:18">
      <c r="A101" s="309">
        <v>86</v>
      </c>
      <c r="B101" s="251" t="s">
        <v>932</v>
      </c>
      <c r="C101" s="223" t="s">
        <v>932</v>
      </c>
      <c r="D101" s="223"/>
      <c r="E101" s="223"/>
      <c r="F101" s="223"/>
      <c r="G101" s="223"/>
      <c r="H101" s="223"/>
      <c r="I101" s="223"/>
      <c r="J101" s="223" t="s">
        <v>932</v>
      </c>
      <c r="K101" s="223"/>
      <c r="L101" s="223"/>
      <c r="M101" s="223"/>
      <c r="N101" s="224" t="s">
        <v>993</v>
      </c>
      <c r="O101" s="237">
        <v>10</v>
      </c>
      <c r="P101" s="223" t="s">
        <v>955</v>
      </c>
      <c r="Q101" s="65" t="s">
        <v>44</v>
      </c>
      <c r="R101">
        <v>0</v>
      </c>
    </row>
    <row r="102" spans="1:18">
      <c r="A102" s="309">
        <v>87</v>
      </c>
      <c r="B102" s="251" t="s">
        <v>932</v>
      </c>
      <c r="C102" s="223" t="s">
        <v>932</v>
      </c>
      <c r="D102" s="223"/>
      <c r="E102" s="223"/>
      <c r="F102" s="223"/>
      <c r="G102" s="223"/>
      <c r="H102" s="223"/>
      <c r="I102" s="223"/>
      <c r="J102" s="223"/>
      <c r="K102" s="223"/>
      <c r="L102" s="223" t="s">
        <v>932</v>
      </c>
      <c r="M102" s="223"/>
      <c r="N102" s="224" t="s">
        <v>993</v>
      </c>
      <c r="O102" s="237" t="s">
        <v>937</v>
      </c>
      <c r="P102" s="223" t="s">
        <v>1008</v>
      </c>
      <c r="Q102" s="65" t="s">
        <v>44</v>
      </c>
      <c r="R102">
        <v>0</v>
      </c>
    </row>
    <row r="103" spans="1:18">
      <c r="A103" s="309">
        <v>88</v>
      </c>
      <c r="B103" s="251" t="s">
        <v>932</v>
      </c>
      <c r="C103" s="223" t="s">
        <v>932</v>
      </c>
      <c r="D103" s="223"/>
      <c r="E103" s="223"/>
      <c r="F103" s="223"/>
      <c r="G103" s="223"/>
      <c r="H103" s="223"/>
      <c r="I103" s="223"/>
      <c r="J103" s="223"/>
      <c r="K103" s="223"/>
      <c r="L103" s="223"/>
      <c r="M103" s="223" t="s">
        <v>932</v>
      </c>
      <c r="N103" s="224" t="s">
        <v>993</v>
      </c>
      <c r="O103" s="237" t="s">
        <v>937</v>
      </c>
      <c r="P103" s="223" t="s">
        <v>1008</v>
      </c>
      <c r="Q103" s="65" t="s">
        <v>44</v>
      </c>
      <c r="R103">
        <v>0</v>
      </c>
    </row>
    <row r="104" spans="1:18">
      <c r="A104" s="309">
        <v>89</v>
      </c>
      <c r="B104" s="251" t="s">
        <v>932</v>
      </c>
      <c r="C104" s="223"/>
      <c r="D104" s="223" t="s">
        <v>932</v>
      </c>
      <c r="E104" s="223"/>
      <c r="F104" s="223"/>
      <c r="G104" s="223" t="s">
        <v>932</v>
      </c>
      <c r="H104" s="223"/>
      <c r="I104" s="223"/>
      <c r="J104" s="223"/>
      <c r="K104" s="223"/>
      <c r="L104" s="223"/>
      <c r="M104" s="223"/>
      <c r="N104" s="224" t="s">
        <v>993</v>
      </c>
      <c r="O104" s="237">
        <v>6</v>
      </c>
      <c r="P104" s="223"/>
      <c r="Q104" s="65" t="s">
        <v>44</v>
      </c>
      <c r="R104">
        <v>0</v>
      </c>
    </row>
    <row r="105" spans="1:18" ht="57.6">
      <c r="A105" s="309">
        <v>90</v>
      </c>
      <c r="B105" s="251" t="s">
        <v>932</v>
      </c>
      <c r="C105" s="223"/>
      <c r="D105" s="223" t="s">
        <v>932</v>
      </c>
      <c r="E105" s="223"/>
      <c r="F105" s="223"/>
      <c r="G105" s="223"/>
      <c r="H105" s="223" t="s">
        <v>932</v>
      </c>
      <c r="I105" s="223"/>
      <c r="J105" s="223"/>
      <c r="K105" s="223"/>
      <c r="L105" s="223"/>
      <c r="M105" s="223"/>
      <c r="N105" s="224" t="s">
        <v>993</v>
      </c>
      <c r="O105" s="237" t="s">
        <v>949</v>
      </c>
      <c r="P105" s="114" t="s">
        <v>996</v>
      </c>
      <c r="Q105" s="65" t="s">
        <v>44</v>
      </c>
      <c r="R105">
        <v>0</v>
      </c>
    </row>
    <row r="106" spans="1:18">
      <c r="A106" s="309">
        <v>91</v>
      </c>
      <c r="B106" s="251" t="s">
        <v>932</v>
      </c>
      <c r="C106" s="223"/>
      <c r="D106" s="223" t="s">
        <v>932</v>
      </c>
      <c r="E106" s="223"/>
      <c r="F106" s="223"/>
      <c r="G106" s="223"/>
      <c r="H106" s="223"/>
      <c r="I106" s="223" t="s">
        <v>932</v>
      </c>
      <c r="J106" s="223"/>
      <c r="K106" s="223"/>
      <c r="L106" s="223"/>
      <c r="M106" s="223"/>
      <c r="N106" s="224" t="s">
        <v>993</v>
      </c>
      <c r="O106" s="237">
        <v>9</v>
      </c>
      <c r="P106" s="223"/>
      <c r="Q106" s="65" t="s">
        <v>44</v>
      </c>
      <c r="R106">
        <v>0</v>
      </c>
    </row>
    <row r="107" spans="1:18">
      <c r="A107" s="309">
        <v>92</v>
      </c>
      <c r="B107" s="251" t="s">
        <v>932</v>
      </c>
      <c r="C107" s="223"/>
      <c r="D107" s="223" t="s">
        <v>932</v>
      </c>
      <c r="E107" s="223"/>
      <c r="F107" s="223"/>
      <c r="G107" s="223"/>
      <c r="H107" s="223"/>
      <c r="I107" s="223"/>
      <c r="J107" s="223" t="s">
        <v>932</v>
      </c>
      <c r="K107" s="223"/>
      <c r="L107" s="223"/>
      <c r="M107" s="223"/>
      <c r="N107" s="224" t="s">
        <v>993</v>
      </c>
      <c r="O107" s="237">
        <v>10</v>
      </c>
      <c r="P107" s="223" t="s">
        <v>956</v>
      </c>
      <c r="Q107" s="65" t="s">
        <v>44</v>
      </c>
      <c r="R107">
        <v>0</v>
      </c>
    </row>
    <row r="108" spans="1:18">
      <c r="A108" s="309">
        <v>93</v>
      </c>
      <c r="B108" s="251" t="s">
        <v>932</v>
      </c>
      <c r="C108" s="223"/>
      <c r="D108" s="223" t="s">
        <v>932</v>
      </c>
      <c r="E108" s="223"/>
      <c r="F108" s="223"/>
      <c r="G108" s="223"/>
      <c r="H108" s="223"/>
      <c r="I108" s="223"/>
      <c r="J108" s="223"/>
      <c r="K108" s="223"/>
      <c r="L108" s="223" t="s">
        <v>932</v>
      </c>
      <c r="M108" s="223"/>
      <c r="N108" s="224" t="s">
        <v>993</v>
      </c>
      <c r="O108" s="237" t="s">
        <v>937</v>
      </c>
      <c r="P108" s="223" t="s">
        <v>943</v>
      </c>
      <c r="Q108" s="65" t="s">
        <v>44</v>
      </c>
      <c r="R108">
        <v>0</v>
      </c>
    </row>
    <row r="109" spans="1:18">
      <c r="A109" s="309">
        <v>94</v>
      </c>
      <c r="B109" s="251" t="s">
        <v>932</v>
      </c>
      <c r="C109" s="223"/>
      <c r="D109" s="223" t="s">
        <v>932</v>
      </c>
      <c r="E109" s="223"/>
      <c r="F109" s="223"/>
      <c r="G109" s="223"/>
      <c r="H109" s="223"/>
      <c r="I109" s="223"/>
      <c r="J109" s="223"/>
      <c r="K109" s="223"/>
      <c r="L109" s="223"/>
      <c r="M109" s="223" t="s">
        <v>932</v>
      </c>
      <c r="N109" s="224" t="s">
        <v>993</v>
      </c>
      <c r="O109" s="237" t="s">
        <v>937</v>
      </c>
      <c r="P109" s="223" t="s">
        <v>943</v>
      </c>
      <c r="Q109" s="65" t="s">
        <v>44</v>
      </c>
      <c r="R109">
        <v>0</v>
      </c>
    </row>
    <row r="110" spans="1:18">
      <c r="A110" s="309">
        <v>95</v>
      </c>
      <c r="B110" s="251" t="s">
        <v>932</v>
      </c>
      <c r="C110" s="223"/>
      <c r="D110" s="223"/>
      <c r="E110" s="223" t="s">
        <v>932</v>
      </c>
      <c r="F110" s="223"/>
      <c r="G110" s="223" t="s">
        <v>932</v>
      </c>
      <c r="H110" s="223"/>
      <c r="I110" s="223"/>
      <c r="J110" s="223"/>
      <c r="K110" s="223"/>
      <c r="L110" s="223"/>
      <c r="M110" s="223"/>
      <c r="N110" s="224" t="s">
        <v>738</v>
      </c>
      <c r="O110" s="237" t="s">
        <v>1003</v>
      </c>
      <c r="P110" s="223"/>
      <c r="Q110" s="65" t="s">
        <v>29</v>
      </c>
      <c r="R110">
        <v>3</v>
      </c>
    </row>
    <row r="111" spans="1:18">
      <c r="A111" s="309">
        <v>96</v>
      </c>
      <c r="B111" s="251" t="s">
        <v>932</v>
      </c>
      <c r="C111" s="223"/>
      <c r="D111" s="223"/>
      <c r="E111" s="223" t="s">
        <v>932</v>
      </c>
      <c r="F111" s="223"/>
      <c r="G111" s="223"/>
      <c r="H111" s="223" t="s">
        <v>932</v>
      </c>
      <c r="I111" s="223"/>
      <c r="J111" s="223"/>
      <c r="K111" s="223"/>
      <c r="L111" s="223"/>
      <c r="M111" s="223"/>
      <c r="N111" s="224" t="s">
        <v>738</v>
      </c>
      <c r="O111" s="237" t="s">
        <v>949</v>
      </c>
      <c r="P111" s="223"/>
      <c r="Q111" s="65" t="s">
        <v>29</v>
      </c>
      <c r="R111">
        <v>3</v>
      </c>
    </row>
    <row r="112" spans="1:18">
      <c r="A112" s="309">
        <v>97</v>
      </c>
      <c r="B112" s="251" t="s">
        <v>932</v>
      </c>
      <c r="C112" s="223"/>
      <c r="D112" s="223"/>
      <c r="E112" s="223" t="s">
        <v>932</v>
      </c>
      <c r="F112" s="223"/>
      <c r="G112" s="223"/>
      <c r="H112" s="223"/>
      <c r="I112" s="223" t="s">
        <v>932</v>
      </c>
      <c r="J112" s="223"/>
      <c r="K112" s="223"/>
      <c r="L112" s="223"/>
      <c r="M112" s="223"/>
      <c r="N112" s="224" t="s">
        <v>993</v>
      </c>
      <c r="O112" s="237">
        <v>9</v>
      </c>
      <c r="P112" s="223"/>
      <c r="Q112" s="65" t="s">
        <v>29</v>
      </c>
      <c r="R112">
        <v>3</v>
      </c>
    </row>
    <row r="113" spans="1:18">
      <c r="A113" s="309">
        <v>98</v>
      </c>
      <c r="B113" s="251" t="s">
        <v>932</v>
      </c>
      <c r="C113" s="223"/>
      <c r="D113" s="223"/>
      <c r="E113" s="223" t="s">
        <v>932</v>
      </c>
      <c r="F113" s="223"/>
      <c r="G113" s="223"/>
      <c r="H113" s="223"/>
      <c r="I113" s="223"/>
      <c r="J113" s="223" t="s">
        <v>932</v>
      </c>
      <c r="K113" s="223"/>
      <c r="L113" s="223"/>
      <c r="M113" s="223"/>
      <c r="N113" s="224" t="s">
        <v>993</v>
      </c>
      <c r="O113" s="237">
        <v>10</v>
      </c>
      <c r="P113" s="223" t="s">
        <v>1009</v>
      </c>
      <c r="Q113" s="65" t="s">
        <v>29</v>
      </c>
      <c r="R113">
        <v>3</v>
      </c>
    </row>
    <row r="114" spans="1:18">
      <c r="A114" s="309">
        <v>99</v>
      </c>
      <c r="B114" s="251" t="s">
        <v>932</v>
      </c>
      <c r="C114" s="223"/>
      <c r="D114" s="223"/>
      <c r="E114" s="223" t="s">
        <v>932</v>
      </c>
      <c r="F114" s="223"/>
      <c r="G114" s="223"/>
      <c r="H114" s="223"/>
      <c r="I114" s="223"/>
      <c r="J114" s="223"/>
      <c r="K114" s="223"/>
      <c r="L114" s="223" t="s">
        <v>932</v>
      </c>
      <c r="M114" s="223"/>
      <c r="N114" s="224" t="s">
        <v>993</v>
      </c>
      <c r="O114" s="237" t="s">
        <v>937</v>
      </c>
      <c r="P114" s="223"/>
      <c r="Q114" s="65" t="s">
        <v>29</v>
      </c>
      <c r="R114">
        <v>3</v>
      </c>
    </row>
    <row r="115" spans="1:18">
      <c r="A115" s="309">
        <v>100</v>
      </c>
      <c r="B115" s="251" t="s">
        <v>932</v>
      </c>
      <c r="C115" s="223"/>
      <c r="D115" s="223"/>
      <c r="E115" s="223" t="s">
        <v>932</v>
      </c>
      <c r="F115" s="223"/>
      <c r="G115" s="223"/>
      <c r="H115" s="223"/>
      <c r="I115" s="223"/>
      <c r="J115" s="223"/>
      <c r="K115" s="223"/>
      <c r="L115" s="223"/>
      <c r="M115" s="223" t="s">
        <v>932</v>
      </c>
      <c r="N115" s="224" t="s">
        <v>993</v>
      </c>
      <c r="O115" s="237" t="s">
        <v>937</v>
      </c>
      <c r="P115" s="223" t="s">
        <v>1010</v>
      </c>
      <c r="Q115" s="65" t="s">
        <v>29</v>
      </c>
      <c r="R115">
        <v>3</v>
      </c>
    </row>
    <row r="116" spans="1:18">
      <c r="A116" s="309">
        <v>101</v>
      </c>
      <c r="B116" s="251" t="s">
        <v>932</v>
      </c>
      <c r="C116" s="223"/>
      <c r="D116" s="223"/>
      <c r="E116" s="223" t="s">
        <v>932</v>
      </c>
      <c r="F116" s="223"/>
      <c r="G116" s="223">
        <v>2</v>
      </c>
      <c r="H116" s="223"/>
      <c r="I116" s="223">
        <v>1</v>
      </c>
      <c r="J116" s="223"/>
      <c r="K116" s="223"/>
      <c r="L116" s="223"/>
      <c r="M116" s="223"/>
      <c r="N116" s="224" t="s">
        <v>738</v>
      </c>
      <c r="O116" s="237" t="s">
        <v>1003</v>
      </c>
      <c r="P116" s="223"/>
      <c r="Q116" s="65" t="s">
        <v>29</v>
      </c>
      <c r="R116">
        <v>3</v>
      </c>
    </row>
    <row r="117" spans="1:18">
      <c r="A117" s="309">
        <v>102</v>
      </c>
      <c r="B117" s="251" t="s">
        <v>932</v>
      </c>
      <c r="C117" s="223"/>
      <c r="D117" s="223"/>
      <c r="E117" s="223" t="s">
        <v>932</v>
      </c>
      <c r="F117" s="223"/>
      <c r="G117" s="223">
        <v>2</v>
      </c>
      <c r="H117" s="223"/>
      <c r="I117" s="223"/>
      <c r="J117" s="223"/>
      <c r="K117" s="223"/>
      <c r="L117" s="223">
        <v>1</v>
      </c>
      <c r="M117" s="223"/>
      <c r="N117" s="224" t="s">
        <v>738</v>
      </c>
      <c r="O117" s="237" t="s">
        <v>1003</v>
      </c>
      <c r="P117" s="223"/>
      <c r="Q117" s="65" t="s">
        <v>29</v>
      </c>
      <c r="R117">
        <v>3</v>
      </c>
    </row>
    <row r="118" spans="1:18">
      <c r="A118" s="309">
        <v>103</v>
      </c>
      <c r="B118" s="251" t="s">
        <v>932</v>
      </c>
      <c r="C118" s="223"/>
      <c r="D118" s="223"/>
      <c r="E118" s="223" t="s">
        <v>932</v>
      </c>
      <c r="F118" s="223"/>
      <c r="G118" s="223">
        <v>2</v>
      </c>
      <c r="H118" s="223"/>
      <c r="I118" s="223"/>
      <c r="J118" s="223"/>
      <c r="K118" s="223"/>
      <c r="L118" s="223"/>
      <c r="M118" s="223">
        <v>1</v>
      </c>
      <c r="N118" s="224" t="s">
        <v>738</v>
      </c>
      <c r="O118" s="237" t="s">
        <v>1003</v>
      </c>
      <c r="P118" s="223"/>
      <c r="Q118" s="65" t="s">
        <v>29</v>
      </c>
      <c r="R118">
        <v>3</v>
      </c>
    </row>
    <row r="119" spans="1:18">
      <c r="A119" s="309">
        <v>104</v>
      </c>
      <c r="B119" s="251" t="s">
        <v>932</v>
      </c>
      <c r="C119" s="223"/>
      <c r="D119" s="223"/>
      <c r="E119" s="223" t="s">
        <v>932</v>
      </c>
      <c r="F119" s="223"/>
      <c r="G119" s="223"/>
      <c r="H119" s="223">
        <v>2</v>
      </c>
      <c r="I119" s="223">
        <v>1</v>
      </c>
      <c r="J119" s="223"/>
      <c r="K119" s="223"/>
      <c r="L119" s="223"/>
      <c r="M119" s="223"/>
      <c r="N119" s="224" t="s">
        <v>738</v>
      </c>
      <c r="O119" s="237" t="s">
        <v>949</v>
      </c>
      <c r="P119" s="223" t="s">
        <v>998</v>
      </c>
      <c r="Q119" s="65" t="s">
        <v>29</v>
      </c>
      <c r="R119">
        <v>3</v>
      </c>
    </row>
    <row r="120" spans="1:18">
      <c r="A120" s="309">
        <v>105</v>
      </c>
      <c r="B120" s="251" t="s">
        <v>932</v>
      </c>
      <c r="C120" s="223"/>
      <c r="D120" s="223"/>
      <c r="E120" s="223" t="s">
        <v>932</v>
      </c>
      <c r="F120" s="223"/>
      <c r="G120" s="223"/>
      <c r="H120" s="223">
        <v>2</v>
      </c>
      <c r="I120" s="223"/>
      <c r="J120" s="223"/>
      <c r="K120" s="223"/>
      <c r="L120" s="223">
        <v>1</v>
      </c>
      <c r="M120" s="223"/>
      <c r="N120" s="224" t="s">
        <v>738</v>
      </c>
      <c r="O120" s="237" t="s">
        <v>949</v>
      </c>
      <c r="P120" s="223" t="s">
        <v>998</v>
      </c>
      <c r="Q120" s="65" t="s">
        <v>29</v>
      </c>
      <c r="R120">
        <v>3</v>
      </c>
    </row>
    <row r="121" spans="1:18">
      <c r="A121" s="309">
        <v>106</v>
      </c>
      <c r="B121" s="251" t="s">
        <v>932</v>
      </c>
      <c r="C121" s="223"/>
      <c r="D121" s="223"/>
      <c r="E121" s="223" t="s">
        <v>932</v>
      </c>
      <c r="F121" s="223"/>
      <c r="G121" s="223"/>
      <c r="H121" s="223">
        <v>2</v>
      </c>
      <c r="I121" s="223"/>
      <c r="J121" s="223"/>
      <c r="K121" s="223"/>
      <c r="L121" s="223"/>
      <c r="M121" s="223">
        <v>1</v>
      </c>
      <c r="N121" s="224" t="s">
        <v>738</v>
      </c>
      <c r="O121" s="237" t="s">
        <v>949</v>
      </c>
      <c r="P121" s="223" t="s">
        <v>998</v>
      </c>
      <c r="Q121" s="65" t="s">
        <v>29</v>
      </c>
      <c r="R121">
        <v>3</v>
      </c>
    </row>
    <row r="122" spans="1:18">
      <c r="A122" s="309">
        <v>107</v>
      </c>
      <c r="B122" s="251" t="s">
        <v>932</v>
      </c>
      <c r="C122" s="223"/>
      <c r="D122" s="223"/>
      <c r="E122" s="223"/>
      <c r="F122" s="223" t="s">
        <v>932</v>
      </c>
      <c r="G122" s="223" t="s">
        <v>932</v>
      </c>
      <c r="H122" s="223"/>
      <c r="I122" s="223"/>
      <c r="J122" s="223"/>
      <c r="K122" s="223"/>
      <c r="L122" s="223"/>
      <c r="M122" s="223"/>
      <c r="N122" s="224" t="s">
        <v>993</v>
      </c>
      <c r="O122" s="237">
        <v>6</v>
      </c>
      <c r="P122" s="285"/>
      <c r="Q122" s="65" t="s">
        <v>44</v>
      </c>
      <c r="R122">
        <v>0</v>
      </c>
    </row>
    <row r="123" spans="1:18">
      <c r="A123" s="309">
        <v>108</v>
      </c>
      <c r="B123" s="251" t="s">
        <v>932</v>
      </c>
      <c r="C123" s="223"/>
      <c r="D123" s="223"/>
      <c r="E123" s="223"/>
      <c r="F123" s="223" t="s">
        <v>932</v>
      </c>
      <c r="G123" s="223"/>
      <c r="H123" s="223" t="s">
        <v>932</v>
      </c>
      <c r="I123" s="223"/>
      <c r="J123" s="223"/>
      <c r="K123" s="223"/>
      <c r="L123" s="223"/>
      <c r="M123" s="223"/>
      <c r="N123" s="224" t="s">
        <v>993</v>
      </c>
      <c r="O123" s="237" t="s">
        <v>949</v>
      </c>
      <c r="P123" s="223" t="s">
        <v>998</v>
      </c>
      <c r="Q123" s="65" t="s">
        <v>44</v>
      </c>
      <c r="R123">
        <v>0</v>
      </c>
    </row>
    <row r="124" spans="1:18">
      <c r="A124" s="309">
        <v>109</v>
      </c>
      <c r="B124" s="251" t="s">
        <v>932</v>
      </c>
      <c r="C124" s="223"/>
      <c r="D124" s="223"/>
      <c r="E124" s="223"/>
      <c r="F124" s="223" t="s">
        <v>932</v>
      </c>
      <c r="G124" s="223"/>
      <c r="H124" s="223"/>
      <c r="I124" s="223" t="s">
        <v>932</v>
      </c>
      <c r="J124" s="223"/>
      <c r="K124" s="223"/>
      <c r="L124" s="223"/>
      <c r="M124" s="223"/>
      <c r="N124" s="224" t="s">
        <v>993</v>
      </c>
      <c r="O124" s="237">
        <v>9</v>
      </c>
      <c r="P124" s="285"/>
      <c r="Q124" s="65" t="s">
        <v>44</v>
      </c>
      <c r="R124">
        <v>0</v>
      </c>
    </row>
    <row r="125" spans="1:18">
      <c r="A125" s="309">
        <v>110</v>
      </c>
      <c r="B125" s="251" t="s">
        <v>932</v>
      </c>
      <c r="C125" s="223"/>
      <c r="D125" s="223"/>
      <c r="E125" s="223"/>
      <c r="F125" s="223" t="s">
        <v>932</v>
      </c>
      <c r="G125" s="223"/>
      <c r="H125" s="223"/>
      <c r="I125" s="223"/>
      <c r="J125" s="223" t="s">
        <v>932</v>
      </c>
      <c r="K125" s="223"/>
      <c r="L125" s="223"/>
      <c r="M125" s="223"/>
      <c r="N125" s="224" t="s">
        <v>993</v>
      </c>
      <c r="O125" s="237">
        <v>10</v>
      </c>
      <c r="P125" s="285"/>
      <c r="Q125" s="65" t="s">
        <v>44</v>
      </c>
      <c r="R125">
        <v>0</v>
      </c>
    </row>
    <row r="126" spans="1:18">
      <c r="A126" s="309">
        <v>111</v>
      </c>
      <c r="B126" s="251" t="s">
        <v>932</v>
      </c>
      <c r="C126" s="223"/>
      <c r="D126" s="223"/>
      <c r="E126" s="223"/>
      <c r="F126" s="223" t="s">
        <v>932</v>
      </c>
      <c r="G126" s="223">
        <v>2</v>
      </c>
      <c r="H126" s="223"/>
      <c r="I126" s="223">
        <v>1</v>
      </c>
      <c r="J126" s="223"/>
      <c r="K126" s="223"/>
      <c r="L126" s="223"/>
      <c r="M126" s="223"/>
      <c r="N126" s="224" t="s">
        <v>993</v>
      </c>
      <c r="O126" s="237">
        <v>6</v>
      </c>
      <c r="P126" s="285"/>
      <c r="Q126" s="65" t="s">
        <v>44</v>
      </c>
      <c r="R126">
        <v>0</v>
      </c>
    </row>
    <row r="127" spans="1:18">
      <c r="A127" s="309">
        <v>112</v>
      </c>
      <c r="B127" s="251" t="s">
        <v>932</v>
      </c>
      <c r="C127" s="223"/>
      <c r="D127" s="223"/>
      <c r="E127" s="223"/>
      <c r="F127" s="223" t="s">
        <v>932</v>
      </c>
      <c r="G127" s="223">
        <v>2</v>
      </c>
      <c r="H127" s="223"/>
      <c r="I127" s="223"/>
      <c r="J127" s="223"/>
      <c r="K127" s="223"/>
      <c r="L127" s="223">
        <v>1</v>
      </c>
      <c r="M127" s="223"/>
      <c r="N127" s="224" t="s">
        <v>993</v>
      </c>
      <c r="O127" s="237">
        <v>6</v>
      </c>
      <c r="P127" s="285"/>
      <c r="Q127" s="65" t="s">
        <v>44</v>
      </c>
      <c r="R127">
        <v>0</v>
      </c>
    </row>
    <row r="128" spans="1:18">
      <c r="A128" s="309">
        <v>113</v>
      </c>
      <c r="B128" s="251" t="s">
        <v>932</v>
      </c>
      <c r="C128" s="223"/>
      <c r="D128" s="223"/>
      <c r="E128" s="223"/>
      <c r="F128" s="223" t="s">
        <v>932</v>
      </c>
      <c r="G128" s="223">
        <v>2</v>
      </c>
      <c r="H128" s="223"/>
      <c r="I128" s="223"/>
      <c r="J128" s="223"/>
      <c r="K128" s="223"/>
      <c r="L128" s="223"/>
      <c r="M128" s="223">
        <v>1</v>
      </c>
      <c r="N128" s="224" t="s">
        <v>993</v>
      </c>
      <c r="O128" s="237">
        <v>6</v>
      </c>
      <c r="P128" s="285"/>
      <c r="Q128" s="65" t="s">
        <v>44</v>
      </c>
      <c r="R128">
        <v>0</v>
      </c>
    </row>
    <row r="129" spans="1:18">
      <c r="A129" s="309">
        <v>114</v>
      </c>
      <c r="B129" s="251" t="s">
        <v>932</v>
      </c>
      <c r="C129" s="223"/>
      <c r="D129" s="223"/>
      <c r="E129" s="223"/>
      <c r="F129" s="223" t="s">
        <v>932</v>
      </c>
      <c r="G129" s="223"/>
      <c r="H129" s="223">
        <v>2</v>
      </c>
      <c r="I129" s="223">
        <v>1</v>
      </c>
      <c r="J129" s="223"/>
      <c r="K129" s="223"/>
      <c r="L129" s="223"/>
      <c r="M129" s="223"/>
      <c r="N129" s="224" t="s">
        <v>993</v>
      </c>
      <c r="O129" s="237" t="s">
        <v>949</v>
      </c>
      <c r="P129" s="223" t="s">
        <v>998</v>
      </c>
      <c r="Q129" s="65" t="s">
        <v>44</v>
      </c>
      <c r="R129">
        <v>0</v>
      </c>
    </row>
    <row r="130" spans="1:18">
      <c r="A130" s="309">
        <v>115</v>
      </c>
      <c r="B130" s="251" t="s">
        <v>932</v>
      </c>
      <c r="C130" s="223"/>
      <c r="D130" s="223"/>
      <c r="E130" s="223"/>
      <c r="F130" s="223" t="s">
        <v>932</v>
      </c>
      <c r="G130" s="223"/>
      <c r="H130" s="223">
        <v>2</v>
      </c>
      <c r="I130" s="223"/>
      <c r="J130" s="223"/>
      <c r="K130" s="223"/>
      <c r="L130" s="223">
        <v>1</v>
      </c>
      <c r="M130" s="223"/>
      <c r="N130" s="224" t="s">
        <v>993</v>
      </c>
      <c r="O130" s="237" t="s">
        <v>949</v>
      </c>
      <c r="P130" s="223" t="s">
        <v>998</v>
      </c>
      <c r="Q130" s="65" t="s">
        <v>44</v>
      </c>
      <c r="R130">
        <v>0</v>
      </c>
    </row>
    <row r="131" spans="1:18">
      <c r="A131" s="309">
        <v>116</v>
      </c>
      <c r="B131" s="251" t="s">
        <v>932</v>
      </c>
      <c r="C131" s="223"/>
      <c r="D131" s="223"/>
      <c r="E131" s="223"/>
      <c r="F131" s="223" t="s">
        <v>932</v>
      </c>
      <c r="G131" s="223"/>
      <c r="H131" s="223">
        <v>2</v>
      </c>
      <c r="I131" s="223"/>
      <c r="J131" s="223"/>
      <c r="K131" s="223"/>
      <c r="L131" s="223"/>
      <c r="M131" s="223">
        <v>1</v>
      </c>
      <c r="N131" s="224" t="s">
        <v>993</v>
      </c>
      <c r="O131" s="237" t="s">
        <v>949</v>
      </c>
      <c r="P131" s="223" t="s">
        <v>998</v>
      </c>
      <c r="Q131" s="65" t="s">
        <v>44</v>
      </c>
      <c r="R131">
        <v>0</v>
      </c>
    </row>
    <row r="132" spans="1:18">
      <c r="A132" s="264"/>
      <c r="B132" s="264"/>
      <c r="C132" s="286" t="s">
        <v>1014</v>
      </c>
      <c r="D132" s="264"/>
      <c r="E132" s="264"/>
      <c r="F132" s="264"/>
      <c r="G132" s="264"/>
      <c r="H132" s="264"/>
      <c r="I132" s="264"/>
      <c r="J132" s="264"/>
      <c r="K132" s="264"/>
      <c r="L132" s="264"/>
      <c r="M132" s="264"/>
      <c r="N132" s="264"/>
      <c r="O132" s="264"/>
      <c r="P132" s="287"/>
      <c r="Q132" s="65" t="s">
        <v>44</v>
      </c>
    </row>
    <row r="133" spans="1:18">
      <c r="A133" s="289"/>
      <c r="B133" s="289"/>
      <c r="C133" s="288" t="s">
        <v>1015</v>
      </c>
      <c r="D133" s="289"/>
      <c r="E133" s="289"/>
      <c r="F133" s="289"/>
      <c r="G133" s="289"/>
      <c r="H133" s="289"/>
      <c r="I133" s="289"/>
      <c r="J133" s="289"/>
      <c r="K133" s="289"/>
      <c r="L133" s="289"/>
      <c r="M133" s="289"/>
      <c r="N133" s="289"/>
      <c r="O133" s="289"/>
      <c r="P133" s="290"/>
      <c r="Q133" s="65" t="s">
        <v>44</v>
      </c>
    </row>
    <row r="134" spans="1:18">
      <c r="A134" s="272"/>
      <c r="B134" s="272"/>
      <c r="C134" s="272" t="s">
        <v>1013</v>
      </c>
      <c r="D134" s="272"/>
      <c r="E134" s="272"/>
      <c r="F134" s="272"/>
      <c r="G134" s="272"/>
      <c r="H134" s="272"/>
      <c r="I134" s="272"/>
      <c r="J134" s="272"/>
      <c r="K134" s="272"/>
      <c r="L134" s="272"/>
      <c r="M134" s="272"/>
      <c r="N134" s="272"/>
      <c r="O134" s="272"/>
      <c r="P134" s="272"/>
      <c r="Q134" s="65" t="s">
        <v>44</v>
      </c>
    </row>
    <row r="135" spans="1:18">
      <c r="A135" s="309">
        <v>117</v>
      </c>
      <c r="B135" s="251" t="s">
        <v>932</v>
      </c>
      <c r="C135" s="223" t="s">
        <v>932</v>
      </c>
      <c r="D135" s="223"/>
      <c r="E135" s="223"/>
      <c r="F135" s="223"/>
      <c r="G135" s="223" t="s">
        <v>932</v>
      </c>
      <c r="H135" s="223"/>
      <c r="I135" s="223"/>
      <c r="J135" s="223"/>
      <c r="K135" s="223"/>
      <c r="L135" s="223"/>
      <c r="M135" s="223"/>
      <c r="N135" s="224" t="s">
        <v>993</v>
      </c>
      <c r="O135" s="237">
        <v>6</v>
      </c>
      <c r="P135" s="223"/>
      <c r="Q135" s="65" t="s">
        <v>44</v>
      </c>
      <c r="R135">
        <v>0</v>
      </c>
    </row>
    <row r="136" spans="1:18" ht="57.6">
      <c r="A136" s="309">
        <v>118</v>
      </c>
      <c r="B136" s="251" t="s">
        <v>932</v>
      </c>
      <c r="C136" s="223" t="s">
        <v>932</v>
      </c>
      <c r="D136" s="223"/>
      <c r="E136" s="223"/>
      <c r="F136" s="223"/>
      <c r="G136" s="223"/>
      <c r="H136" s="223" t="s">
        <v>932</v>
      </c>
      <c r="I136" s="223"/>
      <c r="J136" s="223"/>
      <c r="K136" s="223"/>
      <c r="L136" s="223"/>
      <c r="M136" s="223"/>
      <c r="N136" s="224" t="s">
        <v>993</v>
      </c>
      <c r="O136" s="237" t="s">
        <v>1007</v>
      </c>
      <c r="P136" s="114" t="s">
        <v>1001</v>
      </c>
      <c r="Q136" s="65" t="s">
        <v>44</v>
      </c>
      <c r="R136">
        <v>0</v>
      </c>
    </row>
    <row r="137" spans="1:18">
      <c r="A137" s="309">
        <v>119</v>
      </c>
      <c r="B137" s="251" t="s">
        <v>932</v>
      </c>
      <c r="C137" s="223" t="s">
        <v>932</v>
      </c>
      <c r="D137" s="223"/>
      <c r="E137" s="223"/>
      <c r="F137" s="223"/>
      <c r="G137" s="223"/>
      <c r="H137" s="223"/>
      <c r="I137" s="223" t="s">
        <v>932</v>
      </c>
      <c r="J137" s="223"/>
      <c r="K137" s="223"/>
      <c r="L137" s="223"/>
      <c r="M137" s="223"/>
      <c r="N137" s="224" t="s">
        <v>993</v>
      </c>
      <c r="O137" s="237">
        <v>9</v>
      </c>
      <c r="P137" s="223"/>
      <c r="Q137" s="65" t="s">
        <v>44</v>
      </c>
      <c r="R137">
        <v>0</v>
      </c>
    </row>
    <row r="138" spans="1:18">
      <c r="A138" s="309">
        <v>120</v>
      </c>
      <c r="B138" s="251" t="s">
        <v>932</v>
      </c>
      <c r="C138" s="223" t="s">
        <v>932</v>
      </c>
      <c r="D138" s="223"/>
      <c r="E138" s="223"/>
      <c r="F138" s="223"/>
      <c r="G138" s="223"/>
      <c r="H138" s="223"/>
      <c r="I138" s="223"/>
      <c r="J138" s="223" t="s">
        <v>932</v>
      </c>
      <c r="K138" s="223"/>
      <c r="L138" s="223"/>
      <c r="M138" s="223"/>
      <c r="N138" s="224" t="s">
        <v>993</v>
      </c>
      <c r="O138" s="237">
        <v>10</v>
      </c>
      <c r="P138" s="223" t="s">
        <v>955</v>
      </c>
      <c r="Q138" s="65" t="s">
        <v>44</v>
      </c>
      <c r="R138">
        <v>0</v>
      </c>
    </row>
    <row r="139" spans="1:18">
      <c r="A139" s="309">
        <v>121</v>
      </c>
      <c r="B139" s="251" t="s">
        <v>932</v>
      </c>
      <c r="C139" s="223" t="s">
        <v>932</v>
      </c>
      <c r="D139" s="223"/>
      <c r="E139" s="223"/>
      <c r="F139" s="223"/>
      <c r="G139" s="223"/>
      <c r="H139" s="223"/>
      <c r="I139" s="223"/>
      <c r="J139" s="223"/>
      <c r="K139" s="223"/>
      <c r="L139" s="223" t="s">
        <v>932</v>
      </c>
      <c r="M139" s="223"/>
      <c r="N139" s="224" t="s">
        <v>993</v>
      </c>
      <c r="O139" s="237" t="s">
        <v>937</v>
      </c>
      <c r="P139" s="223" t="s">
        <v>1008</v>
      </c>
      <c r="Q139" s="65" t="s">
        <v>44</v>
      </c>
      <c r="R139">
        <v>0</v>
      </c>
    </row>
    <row r="140" spans="1:18">
      <c r="A140" s="309">
        <v>122</v>
      </c>
      <c r="B140" s="251" t="s">
        <v>932</v>
      </c>
      <c r="C140" s="223" t="s">
        <v>932</v>
      </c>
      <c r="D140" s="223"/>
      <c r="E140" s="223"/>
      <c r="F140" s="223"/>
      <c r="G140" s="223"/>
      <c r="H140" s="223"/>
      <c r="I140" s="223"/>
      <c r="J140" s="223"/>
      <c r="K140" s="223"/>
      <c r="L140" s="223"/>
      <c r="M140" s="223" t="s">
        <v>932</v>
      </c>
      <c r="N140" s="224" t="s">
        <v>993</v>
      </c>
      <c r="O140" s="237" t="s">
        <v>937</v>
      </c>
      <c r="P140" s="223" t="s">
        <v>1008</v>
      </c>
      <c r="Q140" s="65" t="s">
        <v>44</v>
      </c>
      <c r="R140">
        <v>0</v>
      </c>
    </row>
    <row r="141" spans="1:18">
      <c r="A141" s="309">
        <v>123</v>
      </c>
      <c r="B141" s="251" t="s">
        <v>932</v>
      </c>
      <c r="C141" s="223"/>
      <c r="D141" s="223" t="s">
        <v>932</v>
      </c>
      <c r="E141" s="223"/>
      <c r="F141" s="223"/>
      <c r="G141" s="223" t="s">
        <v>932</v>
      </c>
      <c r="H141" s="223"/>
      <c r="I141" s="223"/>
      <c r="J141" s="223"/>
      <c r="K141" s="223"/>
      <c r="L141" s="223"/>
      <c r="M141" s="223"/>
      <c r="N141" s="224" t="s">
        <v>993</v>
      </c>
      <c r="O141" s="237">
        <v>6</v>
      </c>
      <c r="P141" s="223"/>
      <c r="Q141" s="65" t="s">
        <v>44</v>
      </c>
      <c r="R141">
        <v>0</v>
      </c>
    </row>
    <row r="142" spans="1:18" ht="57.6">
      <c r="A142" s="309">
        <v>124</v>
      </c>
      <c r="B142" s="251" t="s">
        <v>932</v>
      </c>
      <c r="C142" s="223"/>
      <c r="D142" s="223" t="s">
        <v>932</v>
      </c>
      <c r="E142" s="223"/>
      <c r="F142" s="223"/>
      <c r="G142" s="223"/>
      <c r="H142" s="223" t="s">
        <v>932</v>
      </c>
      <c r="I142" s="223"/>
      <c r="J142" s="223"/>
      <c r="K142" s="223"/>
      <c r="L142" s="223"/>
      <c r="M142" s="223"/>
      <c r="N142" s="224" t="s">
        <v>993</v>
      </c>
      <c r="O142" s="237" t="s">
        <v>949</v>
      </c>
      <c r="P142" s="114" t="s">
        <v>996</v>
      </c>
      <c r="Q142" s="65" t="s">
        <v>44</v>
      </c>
      <c r="R142">
        <v>0</v>
      </c>
    </row>
    <row r="143" spans="1:18">
      <c r="A143" s="309">
        <v>125</v>
      </c>
      <c r="B143" s="251" t="s">
        <v>932</v>
      </c>
      <c r="C143" s="223"/>
      <c r="D143" s="223" t="s">
        <v>932</v>
      </c>
      <c r="E143" s="223"/>
      <c r="F143" s="223"/>
      <c r="G143" s="223"/>
      <c r="H143" s="223"/>
      <c r="I143" s="223" t="s">
        <v>932</v>
      </c>
      <c r="J143" s="223"/>
      <c r="K143" s="223"/>
      <c r="L143" s="223"/>
      <c r="M143" s="223"/>
      <c r="N143" s="224" t="s">
        <v>993</v>
      </c>
      <c r="O143" s="237">
        <v>9</v>
      </c>
      <c r="P143" s="223"/>
      <c r="Q143" s="65" t="s">
        <v>44</v>
      </c>
      <c r="R143">
        <v>0</v>
      </c>
    </row>
    <row r="144" spans="1:18">
      <c r="A144" s="309">
        <v>126</v>
      </c>
      <c r="B144" s="251" t="s">
        <v>932</v>
      </c>
      <c r="C144" s="223"/>
      <c r="D144" s="223" t="s">
        <v>932</v>
      </c>
      <c r="E144" s="223"/>
      <c r="F144" s="223"/>
      <c r="G144" s="223"/>
      <c r="H144" s="223"/>
      <c r="I144" s="223"/>
      <c r="J144" s="223" t="s">
        <v>932</v>
      </c>
      <c r="K144" s="223"/>
      <c r="L144" s="223"/>
      <c r="M144" s="223"/>
      <c r="N144" s="224" t="s">
        <v>993</v>
      </c>
      <c r="O144" s="237">
        <v>10</v>
      </c>
      <c r="P144" s="223" t="s">
        <v>956</v>
      </c>
      <c r="Q144" s="65" t="s">
        <v>44</v>
      </c>
      <c r="R144">
        <v>0</v>
      </c>
    </row>
    <row r="145" spans="1:18">
      <c r="A145" s="309">
        <v>127</v>
      </c>
      <c r="B145" s="251" t="s">
        <v>932</v>
      </c>
      <c r="C145" s="223"/>
      <c r="D145" s="223" t="s">
        <v>932</v>
      </c>
      <c r="E145" s="223"/>
      <c r="F145" s="223"/>
      <c r="G145" s="223"/>
      <c r="H145" s="223"/>
      <c r="I145" s="223"/>
      <c r="J145" s="223"/>
      <c r="K145" s="223"/>
      <c r="L145" s="223" t="s">
        <v>932</v>
      </c>
      <c r="M145" s="223"/>
      <c r="N145" s="224" t="s">
        <v>993</v>
      </c>
      <c r="O145" s="237" t="s">
        <v>937</v>
      </c>
      <c r="P145" s="223"/>
      <c r="Q145" s="65" t="s">
        <v>44</v>
      </c>
      <c r="R145">
        <v>0</v>
      </c>
    </row>
    <row r="146" spans="1:18">
      <c r="A146" s="309">
        <v>128</v>
      </c>
      <c r="B146" s="251" t="s">
        <v>932</v>
      </c>
      <c r="C146" s="223"/>
      <c r="D146" s="223" t="s">
        <v>932</v>
      </c>
      <c r="E146" s="223"/>
      <c r="F146" s="223"/>
      <c r="G146" s="223"/>
      <c r="H146" s="223"/>
      <c r="I146" s="223"/>
      <c r="J146" s="223"/>
      <c r="K146" s="223"/>
      <c r="L146" s="223"/>
      <c r="M146" s="223" t="s">
        <v>932</v>
      </c>
      <c r="N146" s="224" t="s">
        <v>993</v>
      </c>
      <c r="O146" s="237" t="s">
        <v>937</v>
      </c>
      <c r="P146" s="223" t="s">
        <v>943</v>
      </c>
      <c r="Q146" s="65" t="s">
        <v>44</v>
      </c>
      <c r="R146">
        <v>0</v>
      </c>
    </row>
    <row r="147" spans="1:18">
      <c r="A147" s="309">
        <v>129</v>
      </c>
      <c r="B147" s="251" t="s">
        <v>932</v>
      </c>
      <c r="C147" s="223"/>
      <c r="D147" s="223"/>
      <c r="E147" s="223" t="s">
        <v>932</v>
      </c>
      <c r="F147" s="223"/>
      <c r="G147" s="223" t="s">
        <v>932</v>
      </c>
      <c r="H147" s="223"/>
      <c r="I147" s="223"/>
      <c r="J147" s="223"/>
      <c r="K147" s="223"/>
      <c r="L147" s="223"/>
      <c r="M147" s="223"/>
      <c r="N147" s="224" t="s">
        <v>738</v>
      </c>
      <c r="O147" s="237" t="s">
        <v>1003</v>
      </c>
      <c r="P147" s="223"/>
      <c r="Q147" s="65" t="s">
        <v>29</v>
      </c>
      <c r="R147">
        <v>3</v>
      </c>
    </row>
    <row r="148" spans="1:18">
      <c r="A148" s="309">
        <v>130</v>
      </c>
      <c r="B148" s="251" t="s">
        <v>932</v>
      </c>
      <c r="C148" s="223"/>
      <c r="D148" s="223"/>
      <c r="E148" s="223" t="s">
        <v>932</v>
      </c>
      <c r="F148" s="223"/>
      <c r="G148" s="223"/>
      <c r="H148" s="223" t="s">
        <v>932</v>
      </c>
      <c r="I148" s="223"/>
      <c r="J148" s="223"/>
      <c r="K148" s="223"/>
      <c r="L148" s="223"/>
      <c r="M148" s="223"/>
      <c r="N148" s="224" t="s">
        <v>738</v>
      </c>
      <c r="O148" s="237" t="s">
        <v>949</v>
      </c>
      <c r="P148" s="223"/>
      <c r="Q148" s="65" t="s">
        <v>29</v>
      </c>
      <c r="R148">
        <v>3</v>
      </c>
    </row>
    <row r="149" spans="1:18">
      <c r="A149" s="309">
        <v>131</v>
      </c>
      <c r="B149" s="251" t="s">
        <v>932</v>
      </c>
      <c r="C149" s="223"/>
      <c r="D149" s="223"/>
      <c r="E149" s="223" t="s">
        <v>932</v>
      </c>
      <c r="F149" s="223"/>
      <c r="G149" s="223"/>
      <c r="H149" s="223"/>
      <c r="I149" s="223" t="s">
        <v>932</v>
      </c>
      <c r="J149" s="223"/>
      <c r="K149" s="223"/>
      <c r="L149" s="223"/>
      <c r="M149" s="223"/>
      <c r="N149" s="224" t="s">
        <v>993</v>
      </c>
      <c r="O149" s="237">
        <v>9</v>
      </c>
      <c r="P149" s="223"/>
      <c r="Q149" s="65" t="s">
        <v>29</v>
      </c>
      <c r="R149">
        <v>3</v>
      </c>
    </row>
    <row r="150" spans="1:18">
      <c r="A150" s="309">
        <v>132</v>
      </c>
      <c r="B150" s="251" t="s">
        <v>932</v>
      </c>
      <c r="C150" s="223"/>
      <c r="D150" s="223"/>
      <c r="E150" s="223" t="s">
        <v>932</v>
      </c>
      <c r="F150" s="223"/>
      <c r="G150" s="223"/>
      <c r="H150" s="223"/>
      <c r="I150" s="223"/>
      <c r="J150" s="223" t="s">
        <v>932</v>
      </c>
      <c r="K150" s="223"/>
      <c r="L150" s="223"/>
      <c r="M150" s="223"/>
      <c r="N150" s="224" t="s">
        <v>993</v>
      </c>
      <c r="O150" s="237">
        <v>10</v>
      </c>
      <c r="P150" s="223" t="s">
        <v>1009</v>
      </c>
      <c r="Q150" s="65" t="s">
        <v>29</v>
      </c>
      <c r="R150">
        <v>3</v>
      </c>
    </row>
    <row r="151" spans="1:18">
      <c r="A151" s="309">
        <v>133</v>
      </c>
      <c r="B151" s="251" t="s">
        <v>932</v>
      </c>
      <c r="C151" s="223"/>
      <c r="D151" s="223"/>
      <c r="E151" s="223" t="s">
        <v>932</v>
      </c>
      <c r="F151" s="223"/>
      <c r="G151" s="223"/>
      <c r="H151" s="223"/>
      <c r="I151" s="223"/>
      <c r="J151" s="223"/>
      <c r="K151" s="223"/>
      <c r="L151" s="223" t="s">
        <v>932</v>
      </c>
      <c r="M151" s="223"/>
      <c r="N151" s="224" t="s">
        <v>993</v>
      </c>
      <c r="O151" s="237" t="s">
        <v>937</v>
      </c>
      <c r="P151" s="223"/>
      <c r="Q151" s="65" t="s">
        <v>29</v>
      </c>
      <c r="R151">
        <v>3</v>
      </c>
    </row>
    <row r="152" spans="1:18">
      <c r="A152" s="309">
        <v>134</v>
      </c>
      <c r="B152" s="251" t="s">
        <v>932</v>
      </c>
      <c r="C152" s="223"/>
      <c r="D152" s="223"/>
      <c r="E152" s="223" t="s">
        <v>932</v>
      </c>
      <c r="F152" s="223"/>
      <c r="G152" s="223"/>
      <c r="H152" s="223"/>
      <c r="I152" s="223"/>
      <c r="J152" s="223"/>
      <c r="K152" s="223"/>
      <c r="L152" s="223"/>
      <c r="M152" s="223" t="s">
        <v>932</v>
      </c>
      <c r="N152" s="224" t="s">
        <v>993</v>
      </c>
      <c r="O152" s="237" t="s">
        <v>937</v>
      </c>
      <c r="P152" s="223" t="s">
        <v>1010</v>
      </c>
      <c r="Q152" s="65" t="s">
        <v>29</v>
      </c>
      <c r="R152">
        <v>3</v>
      </c>
    </row>
    <row r="153" spans="1:18">
      <c r="A153" s="309">
        <v>135</v>
      </c>
      <c r="B153" s="251" t="s">
        <v>932</v>
      </c>
      <c r="C153" s="223"/>
      <c r="D153" s="223"/>
      <c r="E153" s="223" t="s">
        <v>932</v>
      </c>
      <c r="F153" s="223"/>
      <c r="G153" s="223">
        <v>2</v>
      </c>
      <c r="H153" s="223"/>
      <c r="I153" s="223">
        <v>1</v>
      </c>
      <c r="J153" s="223"/>
      <c r="K153" s="223"/>
      <c r="L153" s="223"/>
      <c r="M153" s="223"/>
      <c r="N153" s="224" t="s">
        <v>738</v>
      </c>
      <c r="O153" s="237" t="s">
        <v>1003</v>
      </c>
      <c r="P153" s="223" t="s">
        <v>1004</v>
      </c>
      <c r="Q153" s="65" t="s">
        <v>29</v>
      </c>
      <c r="R153">
        <v>3</v>
      </c>
    </row>
    <row r="154" spans="1:18">
      <c r="A154" s="309">
        <v>136</v>
      </c>
      <c r="B154" s="251" t="s">
        <v>932</v>
      </c>
      <c r="C154" s="223"/>
      <c r="D154" s="223"/>
      <c r="E154" s="223" t="s">
        <v>932</v>
      </c>
      <c r="F154" s="223"/>
      <c r="G154" s="223">
        <v>2</v>
      </c>
      <c r="H154" s="223"/>
      <c r="I154" s="223"/>
      <c r="J154" s="223"/>
      <c r="K154" s="223"/>
      <c r="L154" s="223">
        <v>1</v>
      </c>
      <c r="M154" s="223"/>
      <c r="N154" s="224" t="s">
        <v>738</v>
      </c>
      <c r="O154" s="237" t="s">
        <v>1003</v>
      </c>
      <c r="P154" s="223"/>
      <c r="Q154" s="65" t="s">
        <v>29</v>
      </c>
      <c r="R154">
        <v>3</v>
      </c>
    </row>
    <row r="155" spans="1:18">
      <c r="A155" s="309">
        <v>137</v>
      </c>
      <c r="B155" s="251" t="s">
        <v>932</v>
      </c>
      <c r="C155" s="223"/>
      <c r="D155" s="223"/>
      <c r="E155" s="223" t="s">
        <v>932</v>
      </c>
      <c r="F155" s="223"/>
      <c r="G155" s="223">
        <v>2</v>
      </c>
      <c r="H155" s="223"/>
      <c r="I155" s="223"/>
      <c r="J155" s="223"/>
      <c r="K155" s="223"/>
      <c r="L155" s="223"/>
      <c r="M155" s="223">
        <v>1</v>
      </c>
      <c r="N155" s="224" t="s">
        <v>738</v>
      </c>
      <c r="O155" s="237" t="s">
        <v>1003</v>
      </c>
      <c r="P155" s="223"/>
      <c r="Q155" s="65" t="s">
        <v>29</v>
      </c>
      <c r="R155">
        <v>3</v>
      </c>
    </row>
    <row r="156" spans="1:18">
      <c r="A156" s="309">
        <v>138</v>
      </c>
      <c r="B156" s="251" t="s">
        <v>932</v>
      </c>
      <c r="C156" s="223"/>
      <c r="D156" s="223"/>
      <c r="E156" s="223" t="s">
        <v>932</v>
      </c>
      <c r="F156" s="223"/>
      <c r="G156" s="223"/>
      <c r="H156" s="223">
        <v>2</v>
      </c>
      <c r="I156" s="223">
        <v>1</v>
      </c>
      <c r="J156" s="223"/>
      <c r="K156" s="223"/>
      <c r="L156" s="223"/>
      <c r="M156" s="223"/>
      <c r="N156" s="224" t="s">
        <v>738</v>
      </c>
      <c r="O156" s="237" t="s">
        <v>949</v>
      </c>
      <c r="P156" s="223" t="s">
        <v>998</v>
      </c>
      <c r="Q156" s="65" t="s">
        <v>29</v>
      </c>
      <c r="R156">
        <v>3</v>
      </c>
    </row>
    <row r="157" spans="1:18">
      <c r="A157" s="309">
        <v>139</v>
      </c>
      <c r="B157" s="251" t="s">
        <v>932</v>
      </c>
      <c r="C157" s="223"/>
      <c r="D157" s="223"/>
      <c r="E157" s="223" t="s">
        <v>932</v>
      </c>
      <c r="F157" s="223"/>
      <c r="G157" s="223"/>
      <c r="H157" s="223">
        <v>2</v>
      </c>
      <c r="I157" s="223"/>
      <c r="J157" s="223"/>
      <c r="K157" s="223"/>
      <c r="L157" s="223">
        <v>1</v>
      </c>
      <c r="M157" s="223"/>
      <c r="N157" s="224" t="s">
        <v>738</v>
      </c>
      <c r="O157" s="237" t="s">
        <v>949</v>
      </c>
      <c r="P157" s="223" t="s">
        <v>998</v>
      </c>
      <c r="Q157" s="65" t="s">
        <v>29</v>
      </c>
      <c r="R157">
        <v>3</v>
      </c>
    </row>
    <row r="158" spans="1:18">
      <c r="A158" s="309">
        <v>140</v>
      </c>
      <c r="B158" s="251" t="s">
        <v>932</v>
      </c>
      <c r="C158" s="223"/>
      <c r="D158" s="223"/>
      <c r="E158" s="223" t="s">
        <v>932</v>
      </c>
      <c r="F158" s="223"/>
      <c r="G158" s="223"/>
      <c r="H158" s="223">
        <v>2</v>
      </c>
      <c r="I158" s="223"/>
      <c r="J158" s="223"/>
      <c r="K158" s="223"/>
      <c r="L158" s="223"/>
      <c r="M158" s="223">
        <v>1</v>
      </c>
      <c r="N158" s="224" t="s">
        <v>738</v>
      </c>
      <c r="O158" s="237" t="s">
        <v>949</v>
      </c>
      <c r="P158" s="223" t="s">
        <v>998</v>
      </c>
      <c r="Q158" s="65" t="s">
        <v>29</v>
      </c>
      <c r="R158">
        <v>3</v>
      </c>
    </row>
    <row r="159" spans="1:18">
      <c r="A159" s="309">
        <v>141</v>
      </c>
      <c r="B159" s="251" t="s">
        <v>932</v>
      </c>
      <c r="C159" s="223"/>
      <c r="D159" s="223"/>
      <c r="E159" s="223"/>
      <c r="F159" s="223" t="s">
        <v>932</v>
      </c>
      <c r="G159" s="223" t="s">
        <v>932</v>
      </c>
      <c r="H159" s="223"/>
      <c r="I159" s="223"/>
      <c r="J159" s="223"/>
      <c r="K159" s="223"/>
      <c r="L159" s="223"/>
      <c r="M159" s="223"/>
      <c r="N159" s="224" t="s">
        <v>993</v>
      </c>
      <c r="O159" s="237">
        <v>6</v>
      </c>
      <c r="P159" s="285"/>
      <c r="Q159" s="65" t="s">
        <v>44</v>
      </c>
      <c r="R159">
        <v>0</v>
      </c>
    </row>
    <row r="160" spans="1:18">
      <c r="A160" s="309">
        <v>142</v>
      </c>
      <c r="B160" s="251" t="s">
        <v>932</v>
      </c>
      <c r="C160" s="223"/>
      <c r="D160" s="223"/>
      <c r="E160" s="223"/>
      <c r="F160" s="223" t="s">
        <v>932</v>
      </c>
      <c r="G160" s="223"/>
      <c r="H160" s="223" t="s">
        <v>932</v>
      </c>
      <c r="I160" s="223"/>
      <c r="J160" s="223"/>
      <c r="K160" s="223"/>
      <c r="L160" s="223"/>
      <c r="M160" s="223"/>
      <c r="N160" s="224" t="s">
        <v>993</v>
      </c>
      <c r="O160" s="237" t="s">
        <v>949</v>
      </c>
      <c r="P160" s="223" t="s">
        <v>998</v>
      </c>
      <c r="Q160" s="65" t="s">
        <v>44</v>
      </c>
      <c r="R160">
        <v>0</v>
      </c>
    </row>
    <row r="161" spans="1:18">
      <c r="A161" s="309">
        <v>143</v>
      </c>
      <c r="B161" s="251" t="s">
        <v>932</v>
      </c>
      <c r="C161" s="223"/>
      <c r="D161" s="223"/>
      <c r="E161" s="223"/>
      <c r="F161" s="223" t="s">
        <v>932</v>
      </c>
      <c r="G161" s="223"/>
      <c r="H161" s="223"/>
      <c r="I161" s="223" t="s">
        <v>932</v>
      </c>
      <c r="J161" s="223"/>
      <c r="K161" s="223"/>
      <c r="L161" s="223"/>
      <c r="M161" s="223"/>
      <c r="N161" s="224" t="s">
        <v>993</v>
      </c>
      <c r="O161" s="237">
        <v>9</v>
      </c>
      <c r="P161" s="285"/>
      <c r="Q161" s="65" t="s">
        <v>44</v>
      </c>
      <c r="R161">
        <v>0</v>
      </c>
    </row>
    <row r="162" spans="1:18">
      <c r="A162" s="309">
        <v>144</v>
      </c>
      <c r="B162" s="251" t="s">
        <v>932</v>
      </c>
      <c r="C162" s="223"/>
      <c r="D162" s="223"/>
      <c r="E162" s="223"/>
      <c r="F162" s="223" t="s">
        <v>932</v>
      </c>
      <c r="G162" s="223"/>
      <c r="H162" s="223"/>
      <c r="I162" s="223"/>
      <c r="J162" s="223" t="s">
        <v>932</v>
      </c>
      <c r="K162" s="223"/>
      <c r="L162" s="223"/>
      <c r="M162" s="223"/>
      <c r="N162" s="224" t="s">
        <v>993</v>
      </c>
      <c r="O162" s="237">
        <v>10</v>
      </c>
      <c r="P162" s="285"/>
      <c r="Q162" s="65" t="s">
        <v>44</v>
      </c>
      <c r="R162">
        <v>0</v>
      </c>
    </row>
    <row r="163" spans="1:18">
      <c r="A163" s="309">
        <v>145</v>
      </c>
      <c r="B163" s="251" t="s">
        <v>932</v>
      </c>
      <c r="C163" s="223"/>
      <c r="D163" s="223"/>
      <c r="E163" s="223"/>
      <c r="F163" s="223" t="s">
        <v>932</v>
      </c>
      <c r="G163" s="223">
        <v>2</v>
      </c>
      <c r="H163" s="223"/>
      <c r="I163" s="223">
        <v>1</v>
      </c>
      <c r="J163" s="223"/>
      <c r="K163" s="223"/>
      <c r="L163" s="223"/>
      <c r="M163" s="223"/>
      <c r="N163" s="224" t="s">
        <v>993</v>
      </c>
      <c r="O163" s="237">
        <v>6</v>
      </c>
      <c r="P163" s="285"/>
      <c r="Q163" s="65" t="s">
        <v>44</v>
      </c>
      <c r="R163">
        <v>0</v>
      </c>
    </row>
    <row r="164" spans="1:18">
      <c r="A164" s="309">
        <v>146</v>
      </c>
      <c r="B164" s="251" t="s">
        <v>932</v>
      </c>
      <c r="C164" s="223"/>
      <c r="D164" s="223"/>
      <c r="E164" s="223"/>
      <c r="F164" s="223" t="s">
        <v>932</v>
      </c>
      <c r="G164" s="223">
        <v>2</v>
      </c>
      <c r="H164" s="223"/>
      <c r="I164" s="223"/>
      <c r="J164" s="223"/>
      <c r="K164" s="223"/>
      <c r="L164" s="223">
        <v>1</v>
      </c>
      <c r="M164" s="223"/>
      <c r="N164" s="224" t="s">
        <v>993</v>
      </c>
      <c r="O164" s="237">
        <v>6</v>
      </c>
      <c r="P164" s="285"/>
      <c r="Q164" s="65" t="s">
        <v>44</v>
      </c>
      <c r="R164">
        <v>0</v>
      </c>
    </row>
    <row r="165" spans="1:18">
      <c r="A165" s="309">
        <v>147</v>
      </c>
      <c r="B165" s="251" t="s">
        <v>932</v>
      </c>
      <c r="C165" s="223"/>
      <c r="D165" s="223"/>
      <c r="E165" s="223"/>
      <c r="F165" s="223" t="s">
        <v>932</v>
      </c>
      <c r="G165" s="223">
        <v>2</v>
      </c>
      <c r="H165" s="223"/>
      <c r="I165" s="223"/>
      <c r="J165" s="223"/>
      <c r="K165" s="223"/>
      <c r="L165" s="223"/>
      <c r="M165" s="223">
        <v>1</v>
      </c>
      <c r="N165" s="224" t="s">
        <v>993</v>
      </c>
      <c r="O165" s="237">
        <v>6</v>
      </c>
      <c r="P165" s="285"/>
      <c r="Q165" s="65" t="s">
        <v>44</v>
      </c>
      <c r="R165">
        <v>0</v>
      </c>
    </row>
    <row r="166" spans="1:18">
      <c r="A166" s="309">
        <v>148</v>
      </c>
      <c r="B166" s="251" t="s">
        <v>932</v>
      </c>
      <c r="C166" s="223"/>
      <c r="D166" s="223"/>
      <c r="E166" s="223"/>
      <c r="F166" s="223" t="s">
        <v>932</v>
      </c>
      <c r="G166" s="223"/>
      <c r="H166" s="223">
        <v>2</v>
      </c>
      <c r="I166" s="223">
        <v>1</v>
      </c>
      <c r="J166" s="223"/>
      <c r="K166" s="223"/>
      <c r="L166" s="223"/>
      <c r="M166" s="223"/>
      <c r="N166" s="224" t="s">
        <v>993</v>
      </c>
      <c r="O166" s="237" t="s">
        <v>949</v>
      </c>
      <c r="P166" s="223" t="s">
        <v>998</v>
      </c>
      <c r="Q166" s="65" t="s">
        <v>44</v>
      </c>
      <c r="R166">
        <v>0</v>
      </c>
    </row>
    <row r="167" spans="1:18">
      <c r="A167" s="309">
        <v>149</v>
      </c>
      <c r="B167" s="251" t="s">
        <v>932</v>
      </c>
      <c r="C167" s="223"/>
      <c r="D167" s="223"/>
      <c r="E167" s="223"/>
      <c r="F167" s="223" t="s">
        <v>932</v>
      </c>
      <c r="G167" s="223"/>
      <c r="H167" s="223">
        <v>2</v>
      </c>
      <c r="I167" s="223"/>
      <c r="J167" s="223"/>
      <c r="K167" s="223"/>
      <c r="L167" s="223">
        <v>1</v>
      </c>
      <c r="M167" s="223"/>
      <c r="N167" s="224" t="s">
        <v>993</v>
      </c>
      <c r="O167" s="237" t="s">
        <v>949</v>
      </c>
      <c r="P167" s="223" t="s">
        <v>998</v>
      </c>
      <c r="Q167" s="65" t="s">
        <v>44</v>
      </c>
      <c r="R167">
        <v>0</v>
      </c>
    </row>
    <row r="168" spans="1:18">
      <c r="A168" s="309">
        <v>150</v>
      </c>
      <c r="B168" s="251" t="s">
        <v>932</v>
      </c>
      <c r="C168" s="223"/>
      <c r="D168" s="223"/>
      <c r="E168" s="223"/>
      <c r="F168" s="223" t="s">
        <v>932</v>
      </c>
      <c r="G168" s="223"/>
      <c r="H168" s="223">
        <v>2</v>
      </c>
      <c r="I168" s="223"/>
      <c r="J168" s="223"/>
      <c r="K168" s="223"/>
      <c r="L168" s="223"/>
      <c r="M168" s="223">
        <v>1</v>
      </c>
      <c r="N168" s="224" t="s">
        <v>993</v>
      </c>
      <c r="O168" s="237" t="s">
        <v>949</v>
      </c>
      <c r="P168" s="223" t="s">
        <v>998</v>
      </c>
      <c r="Q168" s="65" t="s">
        <v>44</v>
      </c>
      <c r="R168">
        <v>0</v>
      </c>
    </row>
    <row r="169" spans="1:18">
      <c r="A169" s="264"/>
      <c r="B169" s="264"/>
      <c r="C169" s="286" t="s">
        <v>1016</v>
      </c>
      <c r="D169" s="264"/>
      <c r="E169" s="264"/>
      <c r="F169" s="264"/>
      <c r="G169" s="264"/>
      <c r="H169" s="264"/>
      <c r="I169" s="264"/>
      <c r="J169" s="264"/>
      <c r="K169" s="264"/>
      <c r="L169" s="264"/>
      <c r="M169" s="264"/>
      <c r="N169" s="264"/>
      <c r="O169" s="264"/>
      <c r="P169" s="287"/>
      <c r="Q169" s="65" t="s">
        <v>44</v>
      </c>
    </row>
    <row r="170" spans="1:18">
      <c r="A170" s="289"/>
      <c r="B170" s="289"/>
      <c r="C170" s="288" t="s">
        <v>1017</v>
      </c>
      <c r="D170" s="289"/>
      <c r="E170" s="289"/>
      <c r="F170" s="289"/>
      <c r="G170" s="289"/>
      <c r="H170" s="289"/>
      <c r="I170" s="289"/>
      <c r="J170" s="289"/>
      <c r="K170" s="289"/>
      <c r="L170" s="289"/>
      <c r="M170" s="289"/>
      <c r="N170" s="289"/>
      <c r="O170" s="289"/>
      <c r="P170" s="290"/>
      <c r="Q170" s="65" t="s">
        <v>44</v>
      </c>
    </row>
    <row r="171" spans="1:18">
      <c r="A171" s="272"/>
      <c r="B171" s="272"/>
      <c r="C171" s="272" t="s">
        <v>1013</v>
      </c>
      <c r="D171" s="272"/>
      <c r="E171" s="272"/>
      <c r="F171" s="272"/>
      <c r="G171" s="272"/>
      <c r="H171" s="272"/>
      <c r="I171" s="272"/>
      <c r="J171" s="272"/>
      <c r="K171" s="272"/>
      <c r="L171" s="272"/>
      <c r="M171" s="272"/>
      <c r="N171" s="272"/>
      <c r="O171" s="272"/>
      <c r="P171" s="272"/>
      <c r="Q171" s="65" t="s">
        <v>44</v>
      </c>
    </row>
    <row r="172" spans="1:18">
      <c r="A172" s="309">
        <v>151</v>
      </c>
      <c r="B172" s="251" t="s">
        <v>932</v>
      </c>
      <c r="C172" s="223" t="s">
        <v>932</v>
      </c>
      <c r="D172" s="223"/>
      <c r="E172" s="223"/>
      <c r="F172" s="223"/>
      <c r="G172" s="223" t="s">
        <v>932</v>
      </c>
      <c r="H172" s="223"/>
      <c r="I172" s="223"/>
      <c r="J172" s="223"/>
      <c r="K172" s="223"/>
      <c r="L172" s="223"/>
      <c r="M172" s="223"/>
      <c r="N172" s="224" t="s">
        <v>993</v>
      </c>
      <c r="O172" s="237">
        <v>6</v>
      </c>
      <c r="P172" s="223"/>
      <c r="Q172" s="65" t="s">
        <v>44</v>
      </c>
      <c r="R172">
        <v>0</v>
      </c>
    </row>
    <row r="173" spans="1:18" ht="57.6">
      <c r="A173" s="309">
        <v>152</v>
      </c>
      <c r="B173" s="251" t="s">
        <v>932</v>
      </c>
      <c r="C173" s="223" t="s">
        <v>932</v>
      </c>
      <c r="D173" s="223"/>
      <c r="E173" s="223"/>
      <c r="F173" s="223"/>
      <c r="G173" s="223"/>
      <c r="H173" s="223" t="s">
        <v>932</v>
      </c>
      <c r="I173" s="223"/>
      <c r="J173" s="223"/>
      <c r="K173" s="223"/>
      <c r="L173" s="223"/>
      <c r="M173" s="223"/>
      <c r="N173" s="224" t="s">
        <v>993</v>
      </c>
      <c r="O173" s="237" t="s">
        <v>1007</v>
      </c>
      <c r="P173" s="114" t="s">
        <v>1001</v>
      </c>
      <c r="Q173" s="65" t="s">
        <v>44</v>
      </c>
      <c r="R173">
        <v>0</v>
      </c>
    </row>
    <row r="174" spans="1:18">
      <c r="A174" s="309">
        <v>153</v>
      </c>
      <c r="B174" s="251" t="s">
        <v>932</v>
      </c>
      <c r="C174" s="223" t="s">
        <v>932</v>
      </c>
      <c r="D174" s="223"/>
      <c r="E174" s="223"/>
      <c r="F174" s="223"/>
      <c r="G174" s="223"/>
      <c r="H174" s="223"/>
      <c r="I174" s="223" t="s">
        <v>932</v>
      </c>
      <c r="J174" s="223"/>
      <c r="K174" s="223"/>
      <c r="L174" s="223"/>
      <c r="M174" s="223"/>
      <c r="N174" s="224" t="s">
        <v>993</v>
      </c>
      <c r="O174" s="237">
        <v>9</v>
      </c>
      <c r="P174" s="223"/>
      <c r="Q174" s="65" t="s">
        <v>44</v>
      </c>
      <c r="R174">
        <v>0</v>
      </c>
    </row>
    <row r="175" spans="1:18">
      <c r="A175" s="309">
        <v>154</v>
      </c>
      <c r="B175" s="251" t="s">
        <v>932</v>
      </c>
      <c r="C175" s="223" t="s">
        <v>932</v>
      </c>
      <c r="D175" s="223"/>
      <c r="E175" s="223"/>
      <c r="F175" s="223"/>
      <c r="G175" s="223"/>
      <c r="H175" s="223"/>
      <c r="I175" s="223"/>
      <c r="J175" s="223" t="s">
        <v>932</v>
      </c>
      <c r="K175" s="223"/>
      <c r="L175" s="223"/>
      <c r="M175" s="223"/>
      <c r="N175" s="224" t="s">
        <v>993</v>
      </c>
      <c r="O175" s="237">
        <v>10</v>
      </c>
      <c r="P175" s="223" t="s">
        <v>955</v>
      </c>
      <c r="Q175" s="65" t="s">
        <v>44</v>
      </c>
      <c r="R175">
        <v>0</v>
      </c>
    </row>
    <row r="176" spans="1:18">
      <c r="A176" s="309">
        <v>155</v>
      </c>
      <c r="B176" s="251" t="s">
        <v>932</v>
      </c>
      <c r="C176" s="223" t="s">
        <v>932</v>
      </c>
      <c r="D176" s="223"/>
      <c r="E176" s="223"/>
      <c r="F176" s="223"/>
      <c r="G176" s="223"/>
      <c r="H176" s="223"/>
      <c r="I176" s="223"/>
      <c r="J176" s="223"/>
      <c r="K176" s="223"/>
      <c r="L176" s="223" t="s">
        <v>932</v>
      </c>
      <c r="M176" s="223"/>
      <c r="N176" s="224" t="s">
        <v>993</v>
      </c>
      <c r="O176" s="237" t="s">
        <v>937</v>
      </c>
      <c r="P176" s="223"/>
      <c r="Q176" s="65" t="s">
        <v>44</v>
      </c>
      <c r="R176">
        <v>0</v>
      </c>
    </row>
    <row r="177" spans="1:18">
      <c r="A177" s="309">
        <v>156</v>
      </c>
      <c r="B177" s="251" t="s">
        <v>932</v>
      </c>
      <c r="C177" s="223" t="s">
        <v>932</v>
      </c>
      <c r="D177" s="223"/>
      <c r="E177" s="223"/>
      <c r="F177" s="223"/>
      <c r="G177" s="223"/>
      <c r="H177" s="223"/>
      <c r="I177" s="223"/>
      <c r="J177" s="223"/>
      <c r="K177" s="223"/>
      <c r="L177" s="223"/>
      <c r="M177" s="223" t="s">
        <v>932</v>
      </c>
      <c r="N177" s="224" t="s">
        <v>993</v>
      </c>
      <c r="O177" s="237" t="s">
        <v>937</v>
      </c>
      <c r="P177" s="223" t="s">
        <v>1008</v>
      </c>
      <c r="Q177" s="65" t="s">
        <v>44</v>
      </c>
      <c r="R177">
        <v>0</v>
      </c>
    </row>
    <row r="178" spans="1:18">
      <c r="A178" s="309">
        <v>157</v>
      </c>
      <c r="B178" s="251" t="s">
        <v>932</v>
      </c>
      <c r="C178" s="223"/>
      <c r="D178" s="223" t="s">
        <v>932</v>
      </c>
      <c r="E178" s="223"/>
      <c r="F178" s="223"/>
      <c r="G178" s="223" t="s">
        <v>932</v>
      </c>
      <c r="H178" s="223"/>
      <c r="I178" s="223"/>
      <c r="J178" s="223"/>
      <c r="K178" s="223"/>
      <c r="L178" s="223"/>
      <c r="M178" s="223"/>
      <c r="N178" s="224" t="s">
        <v>993</v>
      </c>
      <c r="O178" s="237">
        <v>6</v>
      </c>
      <c r="P178" s="223"/>
      <c r="Q178" s="65" t="s">
        <v>44</v>
      </c>
      <c r="R178">
        <v>0</v>
      </c>
    </row>
    <row r="179" spans="1:18" ht="57.6">
      <c r="A179" s="309">
        <v>158</v>
      </c>
      <c r="B179" s="251" t="s">
        <v>932</v>
      </c>
      <c r="C179" s="223"/>
      <c r="D179" s="223" t="s">
        <v>932</v>
      </c>
      <c r="E179" s="223"/>
      <c r="F179" s="223"/>
      <c r="G179" s="223"/>
      <c r="H179" s="223" t="s">
        <v>932</v>
      </c>
      <c r="I179" s="223"/>
      <c r="J179" s="223"/>
      <c r="K179" s="223"/>
      <c r="L179" s="223"/>
      <c r="M179" s="223"/>
      <c r="N179" s="224" t="s">
        <v>993</v>
      </c>
      <c r="O179" s="237" t="s">
        <v>949</v>
      </c>
      <c r="P179" s="114" t="s">
        <v>996</v>
      </c>
      <c r="Q179" s="65" t="s">
        <v>44</v>
      </c>
      <c r="R179">
        <v>0</v>
      </c>
    </row>
    <row r="180" spans="1:18">
      <c r="A180" s="309">
        <v>159</v>
      </c>
      <c r="B180" s="251" t="s">
        <v>932</v>
      </c>
      <c r="C180" s="223"/>
      <c r="D180" s="223" t="s">
        <v>932</v>
      </c>
      <c r="E180" s="223"/>
      <c r="F180" s="223"/>
      <c r="G180" s="223"/>
      <c r="H180" s="223"/>
      <c r="I180" s="223" t="s">
        <v>932</v>
      </c>
      <c r="J180" s="223"/>
      <c r="K180" s="223"/>
      <c r="L180" s="223"/>
      <c r="M180" s="223"/>
      <c r="N180" s="224" t="s">
        <v>993</v>
      </c>
      <c r="O180" s="237">
        <v>9</v>
      </c>
      <c r="P180" s="223"/>
      <c r="Q180" s="65" t="s">
        <v>44</v>
      </c>
      <c r="R180">
        <v>0</v>
      </c>
    </row>
    <row r="181" spans="1:18">
      <c r="A181" s="309">
        <v>160</v>
      </c>
      <c r="B181" s="251" t="s">
        <v>932</v>
      </c>
      <c r="C181" s="223"/>
      <c r="D181" s="223" t="s">
        <v>932</v>
      </c>
      <c r="E181" s="223"/>
      <c r="F181" s="223"/>
      <c r="G181" s="223"/>
      <c r="H181" s="223"/>
      <c r="I181" s="223"/>
      <c r="J181" s="223" t="s">
        <v>932</v>
      </c>
      <c r="K181" s="223"/>
      <c r="L181" s="223"/>
      <c r="M181" s="223"/>
      <c r="N181" s="224" t="s">
        <v>993</v>
      </c>
      <c r="O181" s="237">
        <v>10</v>
      </c>
      <c r="P181" s="223" t="s">
        <v>956</v>
      </c>
      <c r="Q181" s="65" t="s">
        <v>44</v>
      </c>
      <c r="R181">
        <v>0</v>
      </c>
    </row>
    <row r="182" spans="1:18">
      <c r="A182" s="309">
        <v>161</v>
      </c>
      <c r="B182" s="251" t="s">
        <v>932</v>
      </c>
      <c r="C182" s="223"/>
      <c r="D182" s="223" t="s">
        <v>932</v>
      </c>
      <c r="E182" s="223"/>
      <c r="F182" s="223"/>
      <c r="G182" s="223"/>
      <c r="H182" s="223"/>
      <c r="I182" s="223"/>
      <c r="J182" s="223"/>
      <c r="K182" s="223"/>
      <c r="L182" s="223" t="s">
        <v>932</v>
      </c>
      <c r="M182" s="223"/>
      <c r="N182" s="224" t="s">
        <v>993</v>
      </c>
      <c r="O182" s="237" t="s">
        <v>937</v>
      </c>
      <c r="P182" s="223"/>
      <c r="Q182" s="65" t="s">
        <v>44</v>
      </c>
      <c r="R182">
        <v>0</v>
      </c>
    </row>
    <row r="183" spans="1:18">
      <c r="A183" s="309">
        <v>162</v>
      </c>
      <c r="B183" s="251" t="s">
        <v>932</v>
      </c>
      <c r="C183" s="223"/>
      <c r="D183" s="223" t="s">
        <v>932</v>
      </c>
      <c r="E183" s="223"/>
      <c r="F183" s="223"/>
      <c r="G183" s="223"/>
      <c r="H183" s="223"/>
      <c r="I183" s="223"/>
      <c r="J183" s="223"/>
      <c r="K183" s="223"/>
      <c r="L183" s="223"/>
      <c r="M183" s="223" t="s">
        <v>932</v>
      </c>
      <c r="N183" s="224" t="s">
        <v>993</v>
      </c>
      <c r="O183" s="237" t="s">
        <v>937</v>
      </c>
      <c r="P183" s="223" t="s">
        <v>943</v>
      </c>
      <c r="Q183" s="65" t="s">
        <v>44</v>
      </c>
      <c r="R183">
        <v>0</v>
      </c>
    </row>
    <row r="184" spans="1:18">
      <c r="A184" s="309">
        <v>163</v>
      </c>
      <c r="B184" s="251" t="s">
        <v>932</v>
      </c>
      <c r="C184" s="223"/>
      <c r="D184" s="223"/>
      <c r="E184" s="223" t="s">
        <v>932</v>
      </c>
      <c r="F184" s="223"/>
      <c r="G184" s="223" t="s">
        <v>932</v>
      </c>
      <c r="H184" s="223"/>
      <c r="I184" s="223"/>
      <c r="J184" s="223"/>
      <c r="K184" s="223"/>
      <c r="L184" s="223"/>
      <c r="M184" s="223"/>
      <c r="N184" s="224" t="s">
        <v>738</v>
      </c>
      <c r="O184" s="237" t="s">
        <v>1003</v>
      </c>
      <c r="P184" s="223"/>
      <c r="Q184" s="65" t="s">
        <v>29</v>
      </c>
      <c r="R184">
        <v>3</v>
      </c>
    </row>
    <row r="185" spans="1:18">
      <c r="A185" s="309">
        <v>164</v>
      </c>
      <c r="B185" s="251" t="s">
        <v>932</v>
      </c>
      <c r="C185" s="223"/>
      <c r="D185" s="223"/>
      <c r="E185" s="223" t="s">
        <v>932</v>
      </c>
      <c r="F185" s="223"/>
      <c r="G185" s="223"/>
      <c r="H185" s="223" t="s">
        <v>932</v>
      </c>
      <c r="I185" s="223"/>
      <c r="J185" s="223"/>
      <c r="K185" s="223"/>
      <c r="L185" s="223"/>
      <c r="M185" s="223"/>
      <c r="N185" s="224" t="s">
        <v>738</v>
      </c>
      <c r="O185" s="237" t="s">
        <v>949</v>
      </c>
      <c r="P185" s="223" t="s">
        <v>998</v>
      </c>
      <c r="Q185" s="65" t="s">
        <v>29</v>
      </c>
      <c r="R185">
        <v>3</v>
      </c>
    </row>
    <row r="186" spans="1:18">
      <c r="A186" s="309">
        <v>165</v>
      </c>
      <c r="B186" s="251" t="s">
        <v>932</v>
      </c>
      <c r="C186" s="223"/>
      <c r="D186" s="223"/>
      <c r="E186" s="223" t="s">
        <v>932</v>
      </c>
      <c r="F186" s="223"/>
      <c r="G186" s="223"/>
      <c r="H186" s="223"/>
      <c r="I186" s="223" t="s">
        <v>932</v>
      </c>
      <c r="J186" s="223"/>
      <c r="K186" s="223"/>
      <c r="L186" s="223"/>
      <c r="M186" s="223"/>
      <c r="N186" s="224" t="s">
        <v>993</v>
      </c>
      <c r="O186" s="237">
        <v>9</v>
      </c>
      <c r="P186" s="223"/>
      <c r="Q186" s="65" t="s">
        <v>29</v>
      </c>
      <c r="R186">
        <v>3</v>
      </c>
    </row>
    <row r="187" spans="1:18">
      <c r="A187" s="309">
        <v>166</v>
      </c>
      <c r="B187" s="251" t="s">
        <v>932</v>
      </c>
      <c r="C187" s="223"/>
      <c r="D187" s="223"/>
      <c r="E187" s="223" t="s">
        <v>932</v>
      </c>
      <c r="F187" s="223"/>
      <c r="G187" s="223"/>
      <c r="H187" s="223"/>
      <c r="I187" s="223"/>
      <c r="J187" s="223" t="s">
        <v>932</v>
      </c>
      <c r="K187" s="223"/>
      <c r="L187" s="223"/>
      <c r="M187" s="223"/>
      <c r="N187" s="224" t="s">
        <v>993</v>
      </c>
      <c r="O187" s="237">
        <v>10</v>
      </c>
      <c r="P187" s="223" t="s">
        <v>1009</v>
      </c>
      <c r="Q187" s="65" t="s">
        <v>29</v>
      </c>
      <c r="R187">
        <v>3</v>
      </c>
    </row>
    <row r="188" spans="1:18">
      <c r="A188" s="309">
        <v>167</v>
      </c>
      <c r="B188" s="251" t="s">
        <v>932</v>
      </c>
      <c r="C188" s="223"/>
      <c r="D188" s="223"/>
      <c r="E188" s="223" t="s">
        <v>932</v>
      </c>
      <c r="F188" s="223"/>
      <c r="G188" s="223"/>
      <c r="H188" s="223"/>
      <c r="I188" s="223"/>
      <c r="J188" s="223"/>
      <c r="K188" s="223"/>
      <c r="L188" s="223" t="s">
        <v>932</v>
      </c>
      <c r="M188" s="223"/>
      <c r="N188" s="224" t="s">
        <v>993</v>
      </c>
      <c r="O188" s="237" t="s">
        <v>937</v>
      </c>
      <c r="P188" s="223"/>
      <c r="Q188" s="65" t="s">
        <v>29</v>
      </c>
      <c r="R188">
        <v>3</v>
      </c>
    </row>
    <row r="189" spans="1:18">
      <c r="A189" s="309">
        <v>168</v>
      </c>
      <c r="B189" s="251" t="s">
        <v>932</v>
      </c>
      <c r="C189" s="223"/>
      <c r="D189" s="223"/>
      <c r="E189" s="223" t="s">
        <v>932</v>
      </c>
      <c r="F189" s="223"/>
      <c r="G189" s="223"/>
      <c r="H189" s="223"/>
      <c r="I189" s="223"/>
      <c r="J189" s="223"/>
      <c r="K189" s="223"/>
      <c r="L189" s="223"/>
      <c r="M189" s="223" t="s">
        <v>932</v>
      </c>
      <c r="N189" s="224" t="s">
        <v>993</v>
      </c>
      <c r="O189" s="237" t="s">
        <v>937</v>
      </c>
      <c r="P189" s="223" t="s">
        <v>1010</v>
      </c>
      <c r="Q189" s="65" t="s">
        <v>29</v>
      </c>
      <c r="R189">
        <v>3</v>
      </c>
    </row>
    <row r="190" spans="1:18">
      <c r="A190" s="309">
        <v>169</v>
      </c>
      <c r="B190" s="251" t="s">
        <v>932</v>
      </c>
      <c r="C190" s="223"/>
      <c r="D190" s="223"/>
      <c r="E190" s="223" t="s">
        <v>932</v>
      </c>
      <c r="F190" s="223"/>
      <c r="G190" s="223">
        <v>2</v>
      </c>
      <c r="H190" s="223"/>
      <c r="I190" s="223">
        <v>1</v>
      </c>
      <c r="J190" s="223"/>
      <c r="K190" s="223"/>
      <c r="L190" s="223"/>
      <c r="M190" s="223"/>
      <c r="N190" s="224" t="s">
        <v>738</v>
      </c>
      <c r="O190" s="237" t="s">
        <v>1003</v>
      </c>
      <c r="P190" s="223"/>
      <c r="Q190" s="65" t="s">
        <v>29</v>
      </c>
      <c r="R190">
        <v>3</v>
      </c>
    </row>
    <row r="191" spans="1:18">
      <c r="A191" s="309">
        <v>170</v>
      </c>
      <c r="B191" s="251" t="s">
        <v>932</v>
      </c>
      <c r="C191" s="223"/>
      <c r="D191" s="223"/>
      <c r="E191" s="223" t="s">
        <v>932</v>
      </c>
      <c r="F191" s="223"/>
      <c r="G191" s="223">
        <v>2</v>
      </c>
      <c r="H191" s="223"/>
      <c r="I191" s="223"/>
      <c r="J191" s="223"/>
      <c r="K191" s="223"/>
      <c r="L191" s="223">
        <v>1</v>
      </c>
      <c r="M191" s="223"/>
      <c r="N191" s="224" t="s">
        <v>738</v>
      </c>
      <c r="O191" s="237" t="s">
        <v>1003</v>
      </c>
      <c r="P191" s="223"/>
      <c r="Q191" s="65" t="s">
        <v>29</v>
      </c>
      <c r="R191">
        <v>3</v>
      </c>
    </row>
    <row r="192" spans="1:18">
      <c r="A192" s="309">
        <v>171</v>
      </c>
      <c r="B192" s="251" t="s">
        <v>932</v>
      </c>
      <c r="C192" s="223"/>
      <c r="D192" s="223"/>
      <c r="E192" s="223" t="s">
        <v>932</v>
      </c>
      <c r="F192" s="223"/>
      <c r="G192" s="223">
        <v>2</v>
      </c>
      <c r="H192" s="223"/>
      <c r="I192" s="223"/>
      <c r="J192" s="223"/>
      <c r="K192" s="223"/>
      <c r="L192" s="223"/>
      <c r="M192" s="223">
        <v>1</v>
      </c>
      <c r="N192" s="224" t="s">
        <v>738</v>
      </c>
      <c r="O192" s="237" t="s">
        <v>1003</v>
      </c>
      <c r="P192" s="223"/>
      <c r="Q192" s="65" t="s">
        <v>29</v>
      </c>
      <c r="R192">
        <v>3</v>
      </c>
    </row>
    <row r="193" spans="1:18">
      <c r="A193" s="309">
        <v>172</v>
      </c>
      <c r="B193" s="251" t="s">
        <v>932</v>
      </c>
      <c r="C193" s="223"/>
      <c r="D193" s="223"/>
      <c r="E193" s="223" t="s">
        <v>932</v>
      </c>
      <c r="F193" s="223"/>
      <c r="G193" s="223"/>
      <c r="H193" s="223">
        <v>2</v>
      </c>
      <c r="I193" s="223">
        <v>1</v>
      </c>
      <c r="J193" s="223"/>
      <c r="K193" s="223"/>
      <c r="L193" s="223"/>
      <c r="M193" s="223"/>
      <c r="N193" s="224" t="s">
        <v>738</v>
      </c>
      <c r="O193" s="237" t="s">
        <v>949</v>
      </c>
      <c r="P193" s="223" t="s">
        <v>998</v>
      </c>
      <c r="Q193" s="65" t="s">
        <v>29</v>
      </c>
      <c r="R193">
        <v>3</v>
      </c>
    </row>
    <row r="194" spans="1:18">
      <c r="A194" s="309">
        <v>173</v>
      </c>
      <c r="B194" s="251" t="s">
        <v>932</v>
      </c>
      <c r="C194" s="223"/>
      <c r="D194" s="223"/>
      <c r="E194" s="223" t="s">
        <v>932</v>
      </c>
      <c r="F194" s="223"/>
      <c r="G194" s="223"/>
      <c r="H194" s="223">
        <v>2</v>
      </c>
      <c r="I194" s="223"/>
      <c r="J194" s="223"/>
      <c r="K194" s="223"/>
      <c r="L194" s="223">
        <v>1</v>
      </c>
      <c r="M194" s="223"/>
      <c r="N194" s="224" t="s">
        <v>738</v>
      </c>
      <c r="O194" s="237" t="s">
        <v>949</v>
      </c>
      <c r="P194" s="223" t="s">
        <v>998</v>
      </c>
      <c r="Q194" s="65" t="s">
        <v>29</v>
      </c>
      <c r="R194">
        <v>3</v>
      </c>
    </row>
    <row r="195" spans="1:18">
      <c r="A195" s="309">
        <v>174</v>
      </c>
      <c r="B195" s="251" t="s">
        <v>932</v>
      </c>
      <c r="C195" s="223"/>
      <c r="D195" s="223"/>
      <c r="E195" s="223" t="s">
        <v>932</v>
      </c>
      <c r="F195" s="223"/>
      <c r="G195" s="223"/>
      <c r="H195" s="223">
        <v>2</v>
      </c>
      <c r="I195" s="223"/>
      <c r="J195" s="223"/>
      <c r="K195" s="223"/>
      <c r="L195" s="223"/>
      <c r="M195" s="223">
        <v>1</v>
      </c>
      <c r="N195" s="224" t="s">
        <v>738</v>
      </c>
      <c r="O195" s="237" t="s">
        <v>949</v>
      </c>
      <c r="P195" s="223" t="s">
        <v>998</v>
      </c>
      <c r="Q195" s="65" t="s">
        <v>29</v>
      </c>
      <c r="R195">
        <v>3</v>
      </c>
    </row>
    <row r="196" spans="1:18">
      <c r="A196" s="309">
        <v>175</v>
      </c>
      <c r="B196" s="251" t="s">
        <v>932</v>
      </c>
      <c r="C196" s="223"/>
      <c r="D196" s="223"/>
      <c r="E196" s="223"/>
      <c r="F196" s="223" t="s">
        <v>932</v>
      </c>
      <c r="G196" s="223" t="s">
        <v>932</v>
      </c>
      <c r="H196" s="223"/>
      <c r="I196" s="223"/>
      <c r="J196" s="223"/>
      <c r="K196" s="223"/>
      <c r="L196" s="223"/>
      <c r="M196" s="223"/>
      <c r="N196" s="224" t="s">
        <v>993</v>
      </c>
      <c r="O196" s="237">
        <v>6</v>
      </c>
      <c r="P196" s="285"/>
      <c r="Q196" s="65" t="s">
        <v>44</v>
      </c>
      <c r="R196">
        <v>0</v>
      </c>
    </row>
    <row r="197" spans="1:18">
      <c r="A197" s="309">
        <v>176</v>
      </c>
      <c r="B197" s="251" t="s">
        <v>932</v>
      </c>
      <c r="C197" s="223"/>
      <c r="D197" s="223"/>
      <c r="E197" s="223"/>
      <c r="F197" s="223" t="s">
        <v>932</v>
      </c>
      <c r="G197" s="223"/>
      <c r="H197" s="223" t="s">
        <v>932</v>
      </c>
      <c r="I197" s="223"/>
      <c r="J197" s="223"/>
      <c r="K197" s="223"/>
      <c r="L197" s="223"/>
      <c r="M197" s="223"/>
      <c r="N197" s="224" t="s">
        <v>993</v>
      </c>
      <c r="O197" s="237" t="s">
        <v>1007</v>
      </c>
      <c r="P197" s="223" t="s">
        <v>998</v>
      </c>
      <c r="Q197" s="65" t="s">
        <v>44</v>
      </c>
      <c r="R197">
        <v>0</v>
      </c>
    </row>
    <row r="198" spans="1:18">
      <c r="A198" s="309">
        <v>177</v>
      </c>
      <c r="B198" s="251" t="s">
        <v>932</v>
      </c>
      <c r="C198" s="223"/>
      <c r="D198" s="223"/>
      <c r="E198" s="223"/>
      <c r="F198" s="223" t="s">
        <v>932</v>
      </c>
      <c r="G198" s="223"/>
      <c r="H198" s="223"/>
      <c r="I198" s="223" t="s">
        <v>932</v>
      </c>
      <c r="J198" s="223"/>
      <c r="K198" s="223"/>
      <c r="L198" s="223"/>
      <c r="M198" s="223"/>
      <c r="N198" s="224" t="s">
        <v>993</v>
      </c>
      <c r="O198" s="237">
        <v>9</v>
      </c>
      <c r="P198" s="285"/>
      <c r="Q198" s="65" t="s">
        <v>44</v>
      </c>
      <c r="R198">
        <v>0</v>
      </c>
    </row>
    <row r="199" spans="1:18">
      <c r="A199" s="309">
        <v>178</v>
      </c>
      <c r="B199" s="251" t="s">
        <v>932</v>
      </c>
      <c r="C199" s="223"/>
      <c r="D199" s="223"/>
      <c r="E199" s="223"/>
      <c r="F199" s="223" t="s">
        <v>932</v>
      </c>
      <c r="G199" s="223"/>
      <c r="H199" s="223"/>
      <c r="I199" s="223"/>
      <c r="J199" s="223" t="s">
        <v>932</v>
      </c>
      <c r="K199" s="223"/>
      <c r="L199" s="223"/>
      <c r="M199" s="223"/>
      <c r="N199" s="224" t="s">
        <v>993</v>
      </c>
      <c r="O199" s="237">
        <v>10</v>
      </c>
      <c r="P199" s="285"/>
      <c r="Q199" s="65" t="s">
        <v>44</v>
      </c>
      <c r="R199">
        <v>0</v>
      </c>
    </row>
    <row r="200" spans="1:18">
      <c r="A200" s="309">
        <v>179</v>
      </c>
      <c r="B200" s="251" t="s">
        <v>932</v>
      </c>
      <c r="C200" s="223"/>
      <c r="D200" s="223"/>
      <c r="E200" s="223"/>
      <c r="F200" s="223" t="s">
        <v>932</v>
      </c>
      <c r="G200" s="223">
        <v>2</v>
      </c>
      <c r="H200" s="223"/>
      <c r="I200" s="223">
        <v>1</v>
      </c>
      <c r="J200" s="223"/>
      <c r="K200" s="223"/>
      <c r="L200" s="223"/>
      <c r="M200" s="223"/>
      <c r="N200" s="224" t="s">
        <v>993</v>
      </c>
      <c r="O200" s="237">
        <v>6</v>
      </c>
      <c r="P200" s="285"/>
      <c r="Q200" s="65" t="s">
        <v>44</v>
      </c>
      <c r="R200">
        <v>0</v>
      </c>
    </row>
    <row r="201" spans="1:18">
      <c r="A201" s="309">
        <v>180</v>
      </c>
      <c r="B201" s="251" t="s">
        <v>932</v>
      </c>
      <c r="C201" s="223"/>
      <c r="D201" s="223"/>
      <c r="E201" s="223"/>
      <c r="F201" s="223" t="s">
        <v>932</v>
      </c>
      <c r="G201" s="223">
        <v>2</v>
      </c>
      <c r="H201" s="223"/>
      <c r="I201" s="223"/>
      <c r="J201" s="223"/>
      <c r="K201" s="223"/>
      <c r="L201" s="223">
        <v>1</v>
      </c>
      <c r="M201" s="223"/>
      <c r="N201" s="224" t="s">
        <v>993</v>
      </c>
      <c r="O201" s="237">
        <v>6</v>
      </c>
      <c r="P201" s="285"/>
      <c r="Q201" s="65" t="s">
        <v>44</v>
      </c>
      <c r="R201">
        <v>0</v>
      </c>
    </row>
    <row r="202" spans="1:18">
      <c r="A202" s="309">
        <v>181</v>
      </c>
      <c r="B202" s="251" t="s">
        <v>932</v>
      </c>
      <c r="C202" s="223"/>
      <c r="D202" s="223"/>
      <c r="E202" s="223"/>
      <c r="F202" s="223" t="s">
        <v>932</v>
      </c>
      <c r="G202" s="223">
        <v>2</v>
      </c>
      <c r="H202" s="223"/>
      <c r="I202" s="223"/>
      <c r="J202" s="223"/>
      <c r="K202" s="223"/>
      <c r="L202" s="223"/>
      <c r="M202" s="223">
        <v>1</v>
      </c>
      <c r="N202" s="224" t="s">
        <v>993</v>
      </c>
      <c r="O202" s="237">
        <v>6</v>
      </c>
      <c r="P202" s="285"/>
      <c r="Q202" s="65" t="s">
        <v>44</v>
      </c>
      <c r="R202">
        <v>0</v>
      </c>
    </row>
    <row r="203" spans="1:18">
      <c r="A203" s="309">
        <v>182</v>
      </c>
      <c r="B203" s="251" t="s">
        <v>932</v>
      </c>
      <c r="C203" s="223"/>
      <c r="D203" s="223"/>
      <c r="E203" s="223"/>
      <c r="F203" s="223" t="s">
        <v>932</v>
      </c>
      <c r="G203" s="223"/>
      <c r="H203" s="223">
        <v>2</v>
      </c>
      <c r="I203" s="223">
        <v>1</v>
      </c>
      <c r="J203" s="223"/>
      <c r="K203" s="223"/>
      <c r="L203" s="223"/>
      <c r="M203" s="223"/>
      <c r="N203" s="224" t="s">
        <v>993</v>
      </c>
      <c r="O203" s="237" t="s">
        <v>1007</v>
      </c>
      <c r="P203" s="223" t="s">
        <v>998</v>
      </c>
      <c r="Q203" s="65" t="s">
        <v>44</v>
      </c>
      <c r="R203">
        <v>0</v>
      </c>
    </row>
    <row r="204" spans="1:18">
      <c r="A204" s="309">
        <v>183</v>
      </c>
      <c r="B204" s="251" t="s">
        <v>932</v>
      </c>
      <c r="C204" s="223"/>
      <c r="D204" s="223"/>
      <c r="E204" s="223"/>
      <c r="F204" s="223" t="s">
        <v>932</v>
      </c>
      <c r="G204" s="223"/>
      <c r="H204" s="223">
        <v>2</v>
      </c>
      <c r="I204" s="223"/>
      <c r="J204" s="223"/>
      <c r="K204" s="223"/>
      <c r="L204" s="223">
        <v>1</v>
      </c>
      <c r="M204" s="223"/>
      <c r="N204" s="224" t="s">
        <v>993</v>
      </c>
      <c r="O204" s="237" t="s">
        <v>1007</v>
      </c>
      <c r="P204" s="223" t="s">
        <v>998</v>
      </c>
      <c r="Q204" s="65" t="s">
        <v>44</v>
      </c>
      <c r="R204">
        <v>0</v>
      </c>
    </row>
    <row r="205" spans="1:18">
      <c r="A205" s="309">
        <v>184</v>
      </c>
      <c r="B205" s="251" t="s">
        <v>932</v>
      </c>
      <c r="C205" s="223"/>
      <c r="D205" s="223"/>
      <c r="E205" s="223"/>
      <c r="F205" s="223" t="s">
        <v>932</v>
      </c>
      <c r="G205" s="223"/>
      <c r="H205" s="223">
        <v>2</v>
      </c>
      <c r="I205" s="223"/>
      <c r="J205" s="223"/>
      <c r="K205" s="223"/>
      <c r="L205" s="223"/>
      <c r="M205" s="223">
        <v>1</v>
      </c>
      <c r="N205" s="224" t="s">
        <v>993</v>
      </c>
      <c r="O205" s="237" t="s">
        <v>1007</v>
      </c>
      <c r="P205" s="223" t="s">
        <v>998</v>
      </c>
      <c r="Q205" s="65" t="s">
        <v>44</v>
      </c>
      <c r="R205">
        <v>0</v>
      </c>
    </row>
    <row r="206" spans="1:18">
      <c r="A206" s="264"/>
      <c r="B206" s="264"/>
      <c r="C206" s="286" t="s">
        <v>1018</v>
      </c>
      <c r="D206" s="264"/>
      <c r="E206" s="264"/>
      <c r="F206" s="264"/>
      <c r="G206" s="264"/>
      <c r="H206" s="264"/>
      <c r="I206" s="264"/>
      <c r="J206" s="264"/>
      <c r="K206" s="264"/>
      <c r="L206" s="264"/>
      <c r="M206" s="264"/>
      <c r="N206" s="264"/>
      <c r="O206" s="264"/>
      <c r="P206" s="287"/>
      <c r="Q206" s="65" t="s">
        <v>44</v>
      </c>
    </row>
    <row r="207" spans="1:18">
      <c r="A207" s="269"/>
      <c r="B207" s="269"/>
      <c r="C207" s="288" t="s">
        <v>1019</v>
      </c>
      <c r="D207" s="269"/>
      <c r="E207" s="269"/>
      <c r="F207" s="269"/>
      <c r="G207" s="269"/>
      <c r="H207" s="269"/>
      <c r="I207" s="269"/>
      <c r="J207" s="269"/>
      <c r="K207" s="269"/>
      <c r="L207" s="269"/>
      <c r="M207" s="269"/>
      <c r="N207" s="269"/>
      <c r="O207" s="269"/>
      <c r="P207" s="291"/>
      <c r="Q207" s="65" t="s">
        <v>44</v>
      </c>
    </row>
    <row r="208" spans="1:18" s="274" customFormat="1">
      <c r="A208" s="272"/>
      <c r="B208" s="272"/>
      <c r="C208" s="272" t="s">
        <v>992</v>
      </c>
      <c r="D208" s="272"/>
      <c r="E208" s="272"/>
      <c r="F208" s="272"/>
      <c r="G208" s="272"/>
      <c r="H208" s="272"/>
      <c r="I208" s="272"/>
      <c r="J208" s="272"/>
      <c r="K208" s="272"/>
      <c r="L208" s="272"/>
      <c r="M208" s="272"/>
      <c r="N208" s="272"/>
      <c r="O208" s="272"/>
      <c r="P208" s="272"/>
      <c r="Q208" s="65" t="s">
        <v>44</v>
      </c>
      <c r="R208"/>
    </row>
    <row r="209" spans="1:18" s="251" customFormat="1" outlineLevel="1">
      <c r="A209" s="309">
        <v>185</v>
      </c>
      <c r="B209" s="276"/>
      <c r="C209" s="223" t="s">
        <v>932</v>
      </c>
      <c r="D209" s="223"/>
      <c r="E209" s="223"/>
      <c r="F209" s="223"/>
      <c r="G209" s="223" t="s">
        <v>932</v>
      </c>
      <c r="H209" s="223"/>
      <c r="I209" s="223"/>
      <c r="J209" s="223"/>
      <c r="K209" s="223"/>
      <c r="L209" s="223"/>
      <c r="M209" s="223"/>
      <c r="N209" s="224" t="s">
        <v>993</v>
      </c>
      <c r="O209" s="238">
        <v>6</v>
      </c>
      <c r="P209" s="223" t="s">
        <v>955</v>
      </c>
      <c r="Q209" s="65" t="s">
        <v>29</v>
      </c>
      <c r="R209">
        <v>0</v>
      </c>
    </row>
    <row r="210" spans="1:18" s="277" customFormat="1" ht="15" customHeight="1" outlineLevel="1">
      <c r="A210" s="309">
        <v>186</v>
      </c>
      <c r="B210" s="276"/>
      <c r="C210" s="223" t="s">
        <v>932</v>
      </c>
      <c r="D210" s="223"/>
      <c r="E210" s="223"/>
      <c r="F210" s="223"/>
      <c r="G210" s="223"/>
      <c r="H210" s="223" t="s">
        <v>932</v>
      </c>
      <c r="I210" s="223"/>
      <c r="J210" s="223"/>
      <c r="K210" s="223"/>
      <c r="L210" s="223"/>
      <c r="M210" s="223"/>
      <c r="N210" s="224" t="s">
        <v>993</v>
      </c>
      <c r="O210" s="238" t="s">
        <v>23</v>
      </c>
      <c r="P210" s="114" t="s">
        <v>994</v>
      </c>
      <c r="Q210" s="65" t="s">
        <v>29</v>
      </c>
      <c r="R210">
        <v>0</v>
      </c>
    </row>
    <row r="211" spans="1:18" s="251" customFormat="1" outlineLevel="1">
      <c r="A211" s="309">
        <v>187</v>
      </c>
      <c r="C211" s="223" t="s">
        <v>932</v>
      </c>
      <c r="D211" s="223"/>
      <c r="E211" s="223"/>
      <c r="F211" s="223"/>
      <c r="G211" s="223"/>
      <c r="H211" s="223"/>
      <c r="I211" s="223" t="s">
        <v>932</v>
      </c>
      <c r="J211" s="223"/>
      <c r="K211" s="223"/>
      <c r="L211" s="223"/>
      <c r="M211" s="223"/>
      <c r="N211" s="224" t="s">
        <v>993</v>
      </c>
      <c r="O211" s="238">
        <v>9</v>
      </c>
      <c r="P211" s="223"/>
      <c r="Q211" s="65" t="s">
        <v>29</v>
      </c>
      <c r="R211">
        <v>0</v>
      </c>
    </row>
    <row r="212" spans="1:18" s="251" customFormat="1" ht="27.75" customHeight="1" outlineLevel="1">
      <c r="A212" s="309">
        <v>188</v>
      </c>
      <c r="C212" s="223" t="s">
        <v>932</v>
      </c>
      <c r="D212" s="223"/>
      <c r="E212" s="223"/>
      <c r="F212" s="223"/>
      <c r="G212" s="223"/>
      <c r="H212" s="223"/>
      <c r="I212" s="223"/>
      <c r="J212" s="223" t="s">
        <v>932</v>
      </c>
      <c r="K212" s="223"/>
      <c r="L212" s="223"/>
      <c r="M212" s="223"/>
      <c r="N212" s="224" t="s">
        <v>993</v>
      </c>
      <c r="O212" s="238">
        <v>10</v>
      </c>
      <c r="P212" s="114" t="s">
        <v>995</v>
      </c>
      <c r="Q212" s="65" t="s">
        <v>29</v>
      </c>
      <c r="R212">
        <v>0</v>
      </c>
    </row>
    <row r="213" spans="1:18" s="278" customFormat="1" outlineLevel="1">
      <c r="A213" s="309">
        <v>189</v>
      </c>
      <c r="C213" s="279" t="s">
        <v>932</v>
      </c>
      <c r="D213" s="279"/>
      <c r="E213" s="279"/>
      <c r="F213" s="279"/>
      <c r="G213" s="279"/>
      <c r="H213" s="279"/>
      <c r="I213" s="279"/>
      <c r="J213" s="279"/>
      <c r="K213" s="279"/>
      <c r="L213" s="279" t="s">
        <v>932</v>
      </c>
      <c r="M213" s="279"/>
      <c r="N213" s="224" t="s">
        <v>993</v>
      </c>
      <c r="O213" s="237" t="s">
        <v>937</v>
      </c>
      <c r="P213" s="279"/>
      <c r="Q213" s="65" t="s">
        <v>29</v>
      </c>
      <c r="R213">
        <v>0</v>
      </c>
    </row>
    <row r="214" spans="1:18" s="278" customFormat="1" outlineLevel="1">
      <c r="A214" s="309">
        <v>190</v>
      </c>
      <c r="C214" s="279" t="s">
        <v>932</v>
      </c>
      <c r="D214" s="279"/>
      <c r="E214" s="279"/>
      <c r="F214" s="279"/>
      <c r="G214" s="279"/>
      <c r="H214" s="279"/>
      <c r="I214" s="279"/>
      <c r="J214" s="279"/>
      <c r="K214" s="279"/>
      <c r="L214" s="279"/>
      <c r="M214" s="279" t="s">
        <v>932</v>
      </c>
      <c r="N214" s="224" t="s">
        <v>993</v>
      </c>
      <c r="O214" s="237" t="s">
        <v>937</v>
      </c>
      <c r="P214" s="279" t="s">
        <v>940</v>
      </c>
      <c r="Q214" s="65" t="s">
        <v>29</v>
      </c>
      <c r="R214">
        <v>0</v>
      </c>
    </row>
    <row r="215" spans="1:18" s="251" customFormat="1" outlineLevel="1">
      <c r="A215" s="309">
        <v>191</v>
      </c>
      <c r="C215" s="223"/>
      <c r="D215" s="223" t="s">
        <v>932</v>
      </c>
      <c r="E215" s="223"/>
      <c r="F215" s="223"/>
      <c r="G215" s="223" t="s">
        <v>932</v>
      </c>
      <c r="H215" s="223"/>
      <c r="I215" s="223"/>
      <c r="J215" s="223"/>
      <c r="K215" s="223"/>
      <c r="L215" s="223"/>
      <c r="M215" s="223"/>
      <c r="N215" s="224" t="s">
        <v>993</v>
      </c>
      <c r="O215" s="238">
        <v>6</v>
      </c>
      <c r="P215" s="223"/>
      <c r="Q215" s="65" t="s">
        <v>29</v>
      </c>
      <c r="R215">
        <v>0</v>
      </c>
    </row>
    <row r="216" spans="1:18" s="251" customFormat="1" ht="57.6" outlineLevel="1">
      <c r="A216" s="309">
        <v>192</v>
      </c>
      <c r="C216" s="223"/>
      <c r="D216" s="223" t="s">
        <v>932</v>
      </c>
      <c r="E216" s="223"/>
      <c r="F216" s="223"/>
      <c r="G216" s="223"/>
      <c r="H216" s="223" t="s">
        <v>932</v>
      </c>
      <c r="I216" s="223"/>
      <c r="J216" s="223"/>
      <c r="K216" s="223"/>
      <c r="L216" s="223"/>
      <c r="M216" s="223"/>
      <c r="N216" s="224" t="s">
        <v>993</v>
      </c>
      <c r="O216" s="238" t="s">
        <v>23</v>
      </c>
      <c r="P216" s="114" t="s">
        <v>996</v>
      </c>
      <c r="Q216" s="65" t="s">
        <v>29</v>
      </c>
      <c r="R216">
        <v>0</v>
      </c>
    </row>
    <row r="217" spans="1:18" s="251" customFormat="1" outlineLevel="1">
      <c r="A217" s="309">
        <v>193</v>
      </c>
      <c r="C217" s="223"/>
      <c r="D217" s="223" t="s">
        <v>932</v>
      </c>
      <c r="E217" s="223"/>
      <c r="F217" s="223"/>
      <c r="G217" s="223"/>
      <c r="H217" s="223"/>
      <c r="I217" s="223" t="s">
        <v>932</v>
      </c>
      <c r="J217" s="223"/>
      <c r="K217" s="223"/>
      <c r="L217" s="223"/>
      <c r="M217" s="223"/>
      <c r="N217" s="224" t="s">
        <v>993</v>
      </c>
      <c r="O217" s="238">
        <v>9</v>
      </c>
      <c r="P217" s="223"/>
      <c r="Q217" s="65" t="s">
        <v>29</v>
      </c>
      <c r="R217">
        <v>0</v>
      </c>
    </row>
    <row r="218" spans="1:18" s="251" customFormat="1" outlineLevel="1">
      <c r="A218" s="309">
        <v>194</v>
      </c>
      <c r="C218" s="223"/>
      <c r="D218" s="223" t="s">
        <v>932</v>
      </c>
      <c r="E218" s="223"/>
      <c r="F218" s="223"/>
      <c r="G218" s="223"/>
      <c r="H218" s="223"/>
      <c r="I218" s="223"/>
      <c r="J218" s="223" t="s">
        <v>932</v>
      </c>
      <c r="K218" s="223"/>
      <c r="L218" s="223"/>
      <c r="M218" s="223"/>
      <c r="N218" s="224" t="s">
        <v>993</v>
      </c>
      <c r="O218" s="238">
        <v>10</v>
      </c>
      <c r="P218" s="223" t="s">
        <v>956</v>
      </c>
      <c r="Q218" s="65" t="s">
        <v>29</v>
      </c>
      <c r="R218">
        <v>0</v>
      </c>
    </row>
    <row r="219" spans="1:18" s="251" customFormat="1" ht="15" customHeight="1" outlineLevel="1">
      <c r="A219" s="309">
        <v>195</v>
      </c>
      <c r="C219" s="223"/>
      <c r="D219" s="223" t="s">
        <v>932</v>
      </c>
      <c r="E219" s="223"/>
      <c r="F219" s="223"/>
      <c r="G219" s="223"/>
      <c r="H219" s="223"/>
      <c r="I219" s="223"/>
      <c r="J219" s="223"/>
      <c r="K219" s="223"/>
      <c r="L219" s="223" t="s">
        <v>932</v>
      </c>
      <c r="M219" s="223"/>
      <c r="N219" s="224" t="s">
        <v>993</v>
      </c>
      <c r="O219" s="238"/>
      <c r="P219" s="223"/>
      <c r="Q219" s="65" t="s">
        <v>29</v>
      </c>
      <c r="R219">
        <v>0</v>
      </c>
    </row>
    <row r="220" spans="1:18" s="251" customFormat="1" outlineLevel="1">
      <c r="A220" s="309">
        <v>196</v>
      </c>
      <c r="C220" s="223"/>
      <c r="D220" s="223" t="s">
        <v>932</v>
      </c>
      <c r="E220" s="223"/>
      <c r="F220" s="223"/>
      <c r="G220" s="223"/>
      <c r="H220" s="223"/>
      <c r="I220" s="223"/>
      <c r="J220" s="223"/>
      <c r="K220" s="223"/>
      <c r="L220" s="223"/>
      <c r="M220" s="223" t="s">
        <v>932</v>
      </c>
      <c r="N220" s="224" t="s">
        <v>993</v>
      </c>
      <c r="O220" s="238" t="s">
        <v>937</v>
      </c>
      <c r="P220" s="223" t="s">
        <v>943</v>
      </c>
      <c r="Q220" s="65" t="s">
        <v>29</v>
      </c>
      <c r="R220">
        <v>0</v>
      </c>
    </row>
    <row r="221" spans="1:18" s="251" customFormat="1" outlineLevel="1">
      <c r="A221" s="309">
        <v>197</v>
      </c>
      <c r="C221" s="223"/>
      <c r="D221" s="223"/>
      <c r="E221" s="223" t="s">
        <v>932</v>
      </c>
      <c r="F221" s="223"/>
      <c r="G221" s="223" t="s">
        <v>932</v>
      </c>
      <c r="H221" s="223"/>
      <c r="I221" s="223"/>
      <c r="J221" s="223"/>
      <c r="K221" s="223"/>
      <c r="L221" s="223"/>
      <c r="M221" s="223"/>
      <c r="N221" s="224" t="s">
        <v>738</v>
      </c>
      <c r="O221" s="238" t="s">
        <v>997</v>
      </c>
      <c r="P221" s="223"/>
      <c r="Q221" s="65" t="s">
        <v>29</v>
      </c>
      <c r="R221">
        <v>3</v>
      </c>
    </row>
    <row r="222" spans="1:18" s="251" customFormat="1" outlineLevel="1">
      <c r="A222" s="309">
        <v>198</v>
      </c>
      <c r="C222" s="223"/>
      <c r="D222" s="223"/>
      <c r="E222" s="223" t="s">
        <v>932</v>
      </c>
      <c r="F222" s="223"/>
      <c r="G222" s="223"/>
      <c r="H222" s="223" t="s">
        <v>932</v>
      </c>
      <c r="I222" s="223"/>
      <c r="J222" s="223"/>
      <c r="K222" s="223"/>
      <c r="L222" s="223"/>
      <c r="M222" s="223"/>
      <c r="N222" s="224" t="s">
        <v>738</v>
      </c>
      <c r="O222" s="238" t="s">
        <v>23</v>
      </c>
      <c r="P222" s="223" t="s">
        <v>998</v>
      </c>
      <c r="Q222" s="65" t="s">
        <v>29</v>
      </c>
      <c r="R222">
        <v>3</v>
      </c>
    </row>
    <row r="223" spans="1:18" s="251" customFormat="1" outlineLevel="1">
      <c r="A223" s="309">
        <v>199</v>
      </c>
      <c r="C223" s="223"/>
      <c r="D223" s="223"/>
      <c r="E223" s="223" t="s">
        <v>932</v>
      </c>
      <c r="F223" s="223"/>
      <c r="G223" s="223"/>
      <c r="H223" s="223"/>
      <c r="I223" s="223" t="s">
        <v>932</v>
      </c>
      <c r="J223" s="223"/>
      <c r="K223" s="223"/>
      <c r="L223" s="223"/>
      <c r="M223" s="223"/>
      <c r="N223" s="224" t="s">
        <v>993</v>
      </c>
      <c r="O223" s="238">
        <v>9</v>
      </c>
      <c r="P223" s="223"/>
      <c r="Q223" s="65" t="s">
        <v>29</v>
      </c>
      <c r="R223">
        <v>3</v>
      </c>
    </row>
    <row r="224" spans="1:18" s="251" customFormat="1" outlineLevel="1">
      <c r="A224" s="309">
        <v>200</v>
      </c>
      <c r="C224" s="223"/>
      <c r="D224" s="223"/>
      <c r="E224" s="223" t="s">
        <v>932</v>
      </c>
      <c r="F224" s="223"/>
      <c r="G224" s="223"/>
      <c r="H224" s="223"/>
      <c r="I224" s="223"/>
      <c r="J224" s="223" t="s">
        <v>932</v>
      </c>
      <c r="K224" s="223"/>
      <c r="L224" s="223"/>
      <c r="M224" s="223"/>
      <c r="N224" s="224" t="s">
        <v>993</v>
      </c>
      <c r="O224" s="238">
        <v>10</v>
      </c>
      <c r="P224" s="223" t="s">
        <v>999</v>
      </c>
      <c r="Q224" s="65" t="s">
        <v>29</v>
      </c>
      <c r="R224">
        <v>3</v>
      </c>
    </row>
    <row r="225" spans="1:18" s="251" customFormat="1" outlineLevel="1">
      <c r="A225" s="309">
        <v>201</v>
      </c>
      <c r="B225" s="278"/>
      <c r="C225" s="279"/>
      <c r="D225" s="279"/>
      <c r="E225" s="279" t="s">
        <v>932</v>
      </c>
      <c r="F225" s="279"/>
      <c r="G225" s="279"/>
      <c r="H225" s="279"/>
      <c r="I225" s="279"/>
      <c r="J225" s="279"/>
      <c r="K225" s="279"/>
      <c r="L225" s="279" t="s">
        <v>932</v>
      </c>
      <c r="M225" s="279"/>
      <c r="N225" s="224" t="s">
        <v>993</v>
      </c>
      <c r="O225" s="238"/>
      <c r="P225" s="223"/>
      <c r="Q225" s="65" t="s">
        <v>29</v>
      </c>
      <c r="R225">
        <v>3</v>
      </c>
    </row>
    <row r="226" spans="1:18" s="251" customFormat="1" outlineLevel="1">
      <c r="A226" s="309">
        <v>202</v>
      </c>
      <c r="B226" s="278"/>
      <c r="C226" s="279"/>
      <c r="D226" s="279"/>
      <c r="E226" s="279" t="s">
        <v>932</v>
      </c>
      <c r="F226" s="279"/>
      <c r="G226" s="279"/>
      <c r="H226" s="279"/>
      <c r="I226" s="279"/>
      <c r="J226" s="279"/>
      <c r="K226" s="279"/>
      <c r="L226" s="279"/>
      <c r="M226" s="279" t="s">
        <v>932</v>
      </c>
      <c r="N226" s="224" t="s">
        <v>993</v>
      </c>
      <c r="O226" s="238"/>
      <c r="P226" s="223" t="s">
        <v>1000</v>
      </c>
      <c r="Q226" s="65" t="s">
        <v>29</v>
      </c>
      <c r="R226">
        <v>3</v>
      </c>
    </row>
    <row r="227" spans="1:18" s="251" customFormat="1" outlineLevel="1">
      <c r="A227" s="309">
        <v>203</v>
      </c>
      <c r="C227" s="223"/>
      <c r="D227" s="223"/>
      <c r="E227" s="223"/>
      <c r="F227" s="223" t="s">
        <v>932</v>
      </c>
      <c r="G227" s="223" t="s">
        <v>932</v>
      </c>
      <c r="H227" s="223"/>
      <c r="I227" s="223"/>
      <c r="J227" s="223"/>
      <c r="K227" s="223"/>
      <c r="L227" s="223"/>
      <c r="M227" s="223"/>
      <c r="N227" s="224" t="s">
        <v>993</v>
      </c>
      <c r="O227" s="238">
        <v>6</v>
      </c>
      <c r="P227" s="223"/>
      <c r="Q227" s="65" t="s">
        <v>29</v>
      </c>
      <c r="R227">
        <v>0</v>
      </c>
    </row>
    <row r="228" spans="1:18" s="251" customFormat="1" outlineLevel="1">
      <c r="A228" s="309">
        <v>204</v>
      </c>
      <c r="C228" s="223"/>
      <c r="D228" s="223"/>
      <c r="E228" s="223"/>
      <c r="F228" s="223" t="s">
        <v>932</v>
      </c>
      <c r="G228" s="223"/>
      <c r="H228" s="223" t="s">
        <v>932</v>
      </c>
      <c r="I228" s="223"/>
      <c r="J228" s="223"/>
      <c r="K228" s="223"/>
      <c r="L228" s="223"/>
      <c r="M228" s="223"/>
      <c r="N228" s="224" t="s">
        <v>993</v>
      </c>
      <c r="O228" s="238" t="s">
        <v>23</v>
      </c>
      <c r="P228" s="223" t="s">
        <v>998</v>
      </c>
      <c r="Q228" s="65" t="s">
        <v>29</v>
      </c>
      <c r="R228">
        <v>0</v>
      </c>
    </row>
    <row r="229" spans="1:18" s="251" customFormat="1" outlineLevel="1">
      <c r="A229" s="309">
        <v>205</v>
      </c>
      <c r="C229" s="223"/>
      <c r="D229" s="223"/>
      <c r="E229" s="223"/>
      <c r="F229" s="223" t="s">
        <v>932</v>
      </c>
      <c r="G229" s="223"/>
      <c r="H229" s="223"/>
      <c r="I229" s="223" t="s">
        <v>932</v>
      </c>
      <c r="J229" s="223"/>
      <c r="K229" s="223"/>
      <c r="L229" s="223"/>
      <c r="M229" s="223"/>
      <c r="N229" s="224" t="s">
        <v>993</v>
      </c>
      <c r="O229" s="238">
        <v>9</v>
      </c>
      <c r="P229" s="223"/>
      <c r="Q229" s="65" t="s">
        <v>44</v>
      </c>
      <c r="R229">
        <v>0</v>
      </c>
    </row>
    <row r="230" spans="1:18" s="251" customFormat="1" outlineLevel="1">
      <c r="A230" s="309">
        <v>206</v>
      </c>
      <c r="C230" s="223"/>
      <c r="D230" s="223"/>
      <c r="E230" s="223"/>
      <c r="F230" s="223" t="s">
        <v>932</v>
      </c>
      <c r="G230" s="223"/>
      <c r="H230" s="223"/>
      <c r="I230" s="223"/>
      <c r="J230" s="223" t="s">
        <v>932</v>
      </c>
      <c r="K230" s="223"/>
      <c r="L230" s="223"/>
      <c r="M230" s="223"/>
      <c r="N230" s="224" t="s">
        <v>993</v>
      </c>
      <c r="O230" s="238">
        <v>10</v>
      </c>
      <c r="P230" s="223"/>
      <c r="Q230" s="65" t="s">
        <v>29</v>
      </c>
      <c r="R230">
        <v>0</v>
      </c>
    </row>
    <row r="231" spans="1:18" s="251" customFormat="1" outlineLevel="1">
      <c r="A231" s="309">
        <v>207</v>
      </c>
      <c r="C231" s="223"/>
      <c r="D231" s="223"/>
      <c r="E231" s="223"/>
      <c r="F231" s="223" t="s">
        <v>932</v>
      </c>
      <c r="G231" s="223"/>
      <c r="H231" s="223"/>
      <c r="I231" s="223"/>
      <c r="J231" s="223"/>
      <c r="K231" s="223"/>
      <c r="L231" s="223" t="s">
        <v>932</v>
      </c>
      <c r="M231" s="223"/>
      <c r="N231" s="224" t="s">
        <v>993</v>
      </c>
      <c r="O231" s="238" t="s">
        <v>937</v>
      </c>
      <c r="P231" s="223"/>
      <c r="Q231" s="65" t="s">
        <v>29</v>
      </c>
      <c r="R231">
        <v>0</v>
      </c>
    </row>
    <row r="232" spans="1:18" s="251" customFormat="1" outlineLevel="1">
      <c r="A232" s="309">
        <v>208</v>
      </c>
      <c r="C232" s="223"/>
      <c r="D232" s="223"/>
      <c r="E232" s="223"/>
      <c r="F232" s="223" t="s">
        <v>932</v>
      </c>
      <c r="G232" s="223"/>
      <c r="H232" s="223"/>
      <c r="I232" s="223"/>
      <c r="J232" s="223"/>
      <c r="K232" s="223"/>
      <c r="L232" s="223"/>
      <c r="M232" s="223" t="s">
        <v>932</v>
      </c>
      <c r="N232" s="224" t="s">
        <v>993</v>
      </c>
      <c r="O232" s="238" t="s">
        <v>937</v>
      </c>
      <c r="P232" s="223"/>
      <c r="Q232" s="65" t="s">
        <v>29</v>
      </c>
      <c r="R232">
        <v>0</v>
      </c>
    </row>
    <row r="233" spans="1:18" s="251" customFormat="1" outlineLevel="1">
      <c r="A233" s="309">
        <v>209</v>
      </c>
      <c r="C233" s="223" t="s">
        <v>932</v>
      </c>
      <c r="D233" s="223"/>
      <c r="E233" s="223"/>
      <c r="F233" s="223"/>
      <c r="G233" s="223">
        <v>2</v>
      </c>
      <c r="H233" s="223"/>
      <c r="I233" s="223">
        <v>1</v>
      </c>
      <c r="J233" s="223"/>
      <c r="K233" s="223"/>
      <c r="L233" s="223"/>
      <c r="M233" s="223"/>
      <c r="N233" s="224" t="s">
        <v>993</v>
      </c>
      <c r="O233" s="238">
        <v>6</v>
      </c>
      <c r="P233" s="223"/>
      <c r="Q233" s="65" t="s">
        <v>29</v>
      </c>
      <c r="R233">
        <v>0</v>
      </c>
    </row>
    <row r="234" spans="1:18" s="251" customFormat="1" outlineLevel="1">
      <c r="A234" s="309">
        <v>210</v>
      </c>
      <c r="C234" s="223" t="s">
        <v>932</v>
      </c>
      <c r="D234" s="223"/>
      <c r="E234" s="223"/>
      <c r="F234" s="223"/>
      <c r="G234" s="223">
        <v>2</v>
      </c>
      <c r="H234" s="223"/>
      <c r="I234" s="223"/>
      <c r="J234" s="223"/>
      <c r="K234" s="223"/>
      <c r="L234" s="223">
        <v>1</v>
      </c>
      <c r="M234" s="223"/>
      <c r="N234" s="224" t="s">
        <v>993</v>
      </c>
      <c r="O234" s="238">
        <v>6</v>
      </c>
      <c r="P234" s="223"/>
      <c r="Q234" s="65" t="s">
        <v>44</v>
      </c>
      <c r="R234">
        <v>0</v>
      </c>
    </row>
    <row r="235" spans="1:18" s="251" customFormat="1" outlineLevel="1">
      <c r="A235" s="309">
        <v>211</v>
      </c>
      <c r="C235" s="223" t="s">
        <v>932</v>
      </c>
      <c r="D235" s="223"/>
      <c r="E235" s="223"/>
      <c r="F235" s="223"/>
      <c r="G235" s="223">
        <v>2</v>
      </c>
      <c r="H235" s="223"/>
      <c r="I235" s="223"/>
      <c r="J235" s="223"/>
      <c r="K235" s="223"/>
      <c r="L235" s="223"/>
      <c r="M235" s="223">
        <v>1</v>
      </c>
      <c r="N235" s="224" t="s">
        <v>993</v>
      </c>
      <c r="O235" s="238">
        <v>6</v>
      </c>
      <c r="P235" s="223"/>
      <c r="Q235" s="65" t="s">
        <v>44</v>
      </c>
      <c r="R235">
        <v>0</v>
      </c>
    </row>
    <row r="236" spans="1:18" s="251" customFormat="1" outlineLevel="1">
      <c r="A236" s="309">
        <v>212</v>
      </c>
      <c r="C236" s="223" t="s">
        <v>932</v>
      </c>
      <c r="D236" s="223"/>
      <c r="E236" s="223"/>
      <c r="F236" s="223"/>
      <c r="G236" s="223"/>
      <c r="H236" s="223">
        <v>2</v>
      </c>
      <c r="I236" s="223">
        <v>1</v>
      </c>
      <c r="J236" s="223"/>
      <c r="K236" s="223"/>
      <c r="L236" s="223"/>
      <c r="M236" s="223"/>
      <c r="N236" s="224" t="s">
        <v>993</v>
      </c>
      <c r="O236" s="238" t="s">
        <v>23</v>
      </c>
      <c r="P236" s="223" t="s">
        <v>998</v>
      </c>
      <c r="Q236" s="65" t="s">
        <v>44</v>
      </c>
      <c r="R236">
        <v>0</v>
      </c>
    </row>
    <row r="237" spans="1:18" s="251" customFormat="1" outlineLevel="1">
      <c r="A237" s="309">
        <v>213</v>
      </c>
      <c r="C237" s="223" t="s">
        <v>932</v>
      </c>
      <c r="D237" s="223"/>
      <c r="E237" s="223"/>
      <c r="F237" s="223"/>
      <c r="G237" s="223"/>
      <c r="H237" s="223">
        <v>2</v>
      </c>
      <c r="I237" s="223"/>
      <c r="J237" s="223"/>
      <c r="K237" s="223"/>
      <c r="L237" s="223">
        <v>1</v>
      </c>
      <c r="M237" s="223"/>
      <c r="N237" s="224" t="s">
        <v>993</v>
      </c>
      <c r="O237" s="238" t="s">
        <v>23</v>
      </c>
      <c r="P237" s="223" t="s">
        <v>998</v>
      </c>
      <c r="Q237" s="65" t="s">
        <v>44</v>
      </c>
      <c r="R237">
        <v>0</v>
      </c>
    </row>
    <row r="238" spans="1:18" s="251" customFormat="1" outlineLevel="1">
      <c r="A238" s="309">
        <v>214</v>
      </c>
      <c r="C238" s="223" t="s">
        <v>932</v>
      </c>
      <c r="D238" s="223"/>
      <c r="E238" s="223"/>
      <c r="F238" s="223"/>
      <c r="G238" s="223"/>
      <c r="H238" s="223">
        <v>2</v>
      </c>
      <c r="I238" s="223"/>
      <c r="J238" s="223"/>
      <c r="K238" s="223"/>
      <c r="L238" s="223"/>
      <c r="M238" s="223">
        <v>1</v>
      </c>
      <c r="N238" s="224" t="s">
        <v>993</v>
      </c>
      <c r="O238" s="238" t="s">
        <v>23</v>
      </c>
      <c r="P238" s="223" t="s">
        <v>998</v>
      </c>
      <c r="Q238" s="65" t="s">
        <v>44</v>
      </c>
      <c r="R238">
        <v>0</v>
      </c>
    </row>
    <row r="239" spans="1:18" s="251" customFormat="1" outlineLevel="1">
      <c r="A239" s="309">
        <v>215</v>
      </c>
      <c r="C239" s="223"/>
      <c r="D239" s="223" t="s">
        <v>932</v>
      </c>
      <c r="E239" s="223"/>
      <c r="F239" s="223"/>
      <c r="G239" s="223">
        <v>2</v>
      </c>
      <c r="H239" s="223"/>
      <c r="I239" s="223">
        <v>1</v>
      </c>
      <c r="J239" s="223"/>
      <c r="K239" s="223"/>
      <c r="L239" s="223"/>
      <c r="M239" s="223"/>
      <c r="N239" s="224" t="s">
        <v>993</v>
      </c>
      <c r="O239" s="238">
        <v>6</v>
      </c>
      <c r="P239" s="223"/>
      <c r="Q239" s="65" t="s">
        <v>44</v>
      </c>
      <c r="R239">
        <v>0</v>
      </c>
    </row>
    <row r="240" spans="1:18" s="251" customFormat="1" outlineLevel="1">
      <c r="A240" s="309">
        <v>216</v>
      </c>
      <c r="C240" s="223"/>
      <c r="D240" s="223" t="s">
        <v>932</v>
      </c>
      <c r="E240" s="223"/>
      <c r="F240" s="223"/>
      <c r="G240" s="223">
        <v>2</v>
      </c>
      <c r="H240" s="223"/>
      <c r="I240" s="223"/>
      <c r="J240" s="223"/>
      <c r="K240" s="223"/>
      <c r="L240" s="223">
        <v>1</v>
      </c>
      <c r="M240" s="223"/>
      <c r="N240" s="224" t="s">
        <v>993</v>
      </c>
      <c r="O240" s="238">
        <v>6</v>
      </c>
      <c r="P240" s="223"/>
      <c r="Q240" s="65" t="s">
        <v>44</v>
      </c>
      <c r="R240">
        <v>0</v>
      </c>
    </row>
    <row r="241" spans="1:18" s="251" customFormat="1" outlineLevel="1">
      <c r="A241" s="309">
        <v>217</v>
      </c>
      <c r="C241" s="223"/>
      <c r="D241" s="223" t="s">
        <v>932</v>
      </c>
      <c r="E241" s="223"/>
      <c r="F241" s="223"/>
      <c r="G241" s="223">
        <v>2</v>
      </c>
      <c r="H241" s="223"/>
      <c r="I241" s="223"/>
      <c r="J241" s="223"/>
      <c r="K241" s="223"/>
      <c r="L241" s="223"/>
      <c r="M241" s="223">
        <v>1</v>
      </c>
      <c r="N241" s="224" t="s">
        <v>993</v>
      </c>
      <c r="O241" s="238">
        <v>6</v>
      </c>
      <c r="P241" s="223"/>
      <c r="Q241" s="65" t="s">
        <v>44</v>
      </c>
      <c r="R241">
        <v>0</v>
      </c>
    </row>
    <row r="242" spans="1:18" s="251" customFormat="1" outlineLevel="1">
      <c r="A242" s="309">
        <v>218</v>
      </c>
      <c r="C242" s="223"/>
      <c r="D242" s="223" t="s">
        <v>932</v>
      </c>
      <c r="E242" s="223"/>
      <c r="F242" s="223"/>
      <c r="G242" s="223"/>
      <c r="H242" s="223">
        <v>2</v>
      </c>
      <c r="I242" s="223">
        <v>1</v>
      </c>
      <c r="J242" s="223"/>
      <c r="K242" s="223"/>
      <c r="L242" s="223"/>
      <c r="M242" s="223"/>
      <c r="N242" s="224" t="s">
        <v>993</v>
      </c>
      <c r="O242" s="238" t="s">
        <v>23</v>
      </c>
      <c r="P242" s="223" t="s">
        <v>998</v>
      </c>
      <c r="Q242" s="65" t="s">
        <v>44</v>
      </c>
      <c r="R242">
        <v>0</v>
      </c>
    </row>
    <row r="243" spans="1:18" s="251" customFormat="1" outlineLevel="1">
      <c r="A243" s="309">
        <v>219</v>
      </c>
      <c r="C243" s="223"/>
      <c r="D243" s="223" t="s">
        <v>932</v>
      </c>
      <c r="E243" s="223"/>
      <c r="F243" s="223"/>
      <c r="G243" s="223"/>
      <c r="H243" s="223">
        <v>2</v>
      </c>
      <c r="I243" s="223"/>
      <c r="J243" s="223"/>
      <c r="K243" s="223"/>
      <c r="L243" s="223">
        <v>1</v>
      </c>
      <c r="M243" s="223"/>
      <c r="N243" s="224" t="s">
        <v>993</v>
      </c>
      <c r="O243" s="238" t="s">
        <v>23</v>
      </c>
      <c r="P243" s="223" t="s">
        <v>998</v>
      </c>
      <c r="Q243" s="65" t="s">
        <v>44</v>
      </c>
      <c r="R243">
        <v>0</v>
      </c>
    </row>
    <row r="244" spans="1:18" s="251" customFormat="1" outlineLevel="1">
      <c r="A244" s="309">
        <v>220</v>
      </c>
      <c r="C244" s="223"/>
      <c r="D244" s="223" t="s">
        <v>932</v>
      </c>
      <c r="E244" s="223"/>
      <c r="F244" s="223"/>
      <c r="G244" s="223"/>
      <c r="H244" s="223">
        <v>2</v>
      </c>
      <c r="I244" s="223"/>
      <c r="J244" s="223"/>
      <c r="K244" s="223"/>
      <c r="L244" s="223"/>
      <c r="M244" s="223">
        <v>1</v>
      </c>
      <c r="N244" s="224" t="s">
        <v>993</v>
      </c>
      <c r="O244" s="238" t="s">
        <v>23</v>
      </c>
      <c r="P244" s="223" t="s">
        <v>998</v>
      </c>
      <c r="Q244" s="65" t="s">
        <v>44</v>
      </c>
      <c r="R244">
        <v>0</v>
      </c>
    </row>
    <row r="245" spans="1:18" s="251" customFormat="1" outlineLevel="1">
      <c r="A245" s="309">
        <v>221</v>
      </c>
      <c r="C245" s="223"/>
      <c r="D245" s="223"/>
      <c r="E245" s="223" t="s">
        <v>932</v>
      </c>
      <c r="F245" s="223"/>
      <c r="G245" s="223">
        <v>2</v>
      </c>
      <c r="H245" s="223"/>
      <c r="I245" s="223">
        <v>1</v>
      </c>
      <c r="J245" s="223"/>
      <c r="K245" s="223"/>
      <c r="L245" s="223"/>
      <c r="M245" s="223"/>
      <c r="N245" s="224" t="s">
        <v>738</v>
      </c>
      <c r="O245" s="238" t="s">
        <v>1003</v>
      </c>
      <c r="P245" s="223" t="s">
        <v>1004</v>
      </c>
      <c r="Q245" s="65" t="s">
        <v>29</v>
      </c>
      <c r="R245">
        <v>3</v>
      </c>
    </row>
    <row r="246" spans="1:18" s="251" customFormat="1" outlineLevel="1">
      <c r="A246" s="309">
        <v>222</v>
      </c>
      <c r="C246" s="223"/>
      <c r="D246" s="223"/>
      <c r="E246" s="223" t="s">
        <v>932</v>
      </c>
      <c r="F246" s="223"/>
      <c r="G246" s="223">
        <v>2</v>
      </c>
      <c r="H246" s="223"/>
      <c r="I246" s="223"/>
      <c r="J246" s="223"/>
      <c r="K246" s="223"/>
      <c r="L246" s="223">
        <v>1</v>
      </c>
      <c r="M246" s="223"/>
      <c r="N246" s="224" t="s">
        <v>738</v>
      </c>
      <c r="O246" s="238" t="s">
        <v>1003</v>
      </c>
      <c r="P246" s="223"/>
      <c r="Q246" s="65" t="s">
        <v>29</v>
      </c>
      <c r="R246">
        <v>3</v>
      </c>
    </row>
    <row r="247" spans="1:18" s="251" customFormat="1" outlineLevel="1">
      <c r="A247" s="309">
        <v>223</v>
      </c>
      <c r="C247" s="223"/>
      <c r="D247" s="223"/>
      <c r="E247" s="223" t="s">
        <v>932</v>
      </c>
      <c r="F247" s="223"/>
      <c r="G247" s="223">
        <v>2</v>
      </c>
      <c r="H247" s="223"/>
      <c r="I247" s="223"/>
      <c r="J247" s="223"/>
      <c r="K247" s="223"/>
      <c r="L247" s="223"/>
      <c r="M247" s="223">
        <v>1</v>
      </c>
      <c r="N247" s="224" t="s">
        <v>738</v>
      </c>
      <c r="O247" s="238" t="s">
        <v>1003</v>
      </c>
      <c r="P247" s="223"/>
      <c r="Q247" s="65" t="s">
        <v>29</v>
      </c>
      <c r="R247">
        <v>3</v>
      </c>
    </row>
    <row r="248" spans="1:18" s="251" customFormat="1" outlineLevel="1">
      <c r="A248" s="309">
        <v>224</v>
      </c>
      <c r="C248" s="223"/>
      <c r="D248" s="223"/>
      <c r="E248" s="223" t="s">
        <v>932</v>
      </c>
      <c r="F248" s="223"/>
      <c r="G248" s="223"/>
      <c r="H248" s="223">
        <v>2</v>
      </c>
      <c r="I248" s="223">
        <v>1</v>
      </c>
      <c r="J248" s="223"/>
      <c r="K248" s="223"/>
      <c r="L248" s="223"/>
      <c r="M248" s="223"/>
      <c r="N248" s="224" t="s">
        <v>738</v>
      </c>
      <c r="O248" s="238" t="s">
        <v>23</v>
      </c>
      <c r="P248" s="223" t="s">
        <v>998</v>
      </c>
      <c r="Q248" s="65" t="s">
        <v>29</v>
      </c>
      <c r="R248">
        <v>3</v>
      </c>
    </row>
    <row r="249" spans="1:18" s="251" customFormat="1" outlineLevel="1">
      <c r="A249" s="309">
        <v>225</v>
      </c>
      <c r="C249" s="223"/>
      <c r="D249" s="223"/>
      <c r="E249" s="223" t="s">
        <v>932</v>
      </c>
      <c r="F249" s="223"/>
      <c r="G249" s="223"/>
      <c r="H249" s="223">
        <v>2</v>
      </c>
      <c r="I249" s="223"/>
      <c r="J249" s="223"/>
      <c r="K249" s="223"/>
      <c r="L249" s="223">
        <v>1</v>
      </c>
      <c r="M249" s="223"/>
      <c r="N249" s="224" t="s">
        <v>738</v>
      </c>
      <c r="O249" s="238" t="s">
        <v>23</v>
      </c>
      <c r="P249" s="223" t="s">
        <v>998</v>
      </c>
      <c r="Q249" s="65" t="s">
        <v>29</v>
      </c>
      <c r="R249">
        <v>3</v>
      </c>
    </row>
    <row r="250" spans="1:18" s="251" customFormat="1" outlineLevel="1">
      <c r="A250" s="309">
        <v>226</v>
      </c>
      <c r="C250" s="223"/>
      <c r="D250" s="223"/>
      <c r="E250" s="223" t="s">
        <v>932</v>
      </c>
      <c r="F250" s="223"/>
      <c r="G250" s="223"/>
      <c r="H250" s="223">
        <v>2</v>
      </c>
      <c r="I250" s="223"/>
      <c r="J250" s="223"/>
      <c r="K250" s="223"/>
      <c r="L250" s="223"/>
      <c r="M250" s="223">
        <v>1</v>
      </c>
      <c r="N250" s="224" t="s">
        <v>738</v>
      </c>
      <c r="O250" s="238" t="s">
        <v>23</v>
      </c>
      <c r="P250" s="223" t="s">
        <v>998</v>
      </c>
      <c r="Q250" s="65" t="s">
        <v>29</v>
      </c>
      <c r="R250">
        <v>3</v>
      </c>
    </row>
    <row r="251" spans="1:18" s="251" customFormat="1" outlineLevel="1">
      <c r="A251" s="309">
        <v>227</v>
      </c>
      <c r="C251" s="223"/>
      <c r="D251" s="223"/>
      <c r="E251" s="223"/>
      <c r="F251" s="223" t="s">
        <v>932</v>
      </c>
      <c r="G251" s="223">
        <v>2</v>
      </c>
      <c r="H251" s="223"/>
      <c r="I251" s="223">
        <v>1</v>
      </c>
      <c r="J251" s="223"/>
      <c r="K251" s="223"/>
      <c r="L251" s="223"/>
      <c r="M251" s="223"/>
      <c r="N251" s="224" t="s">
        <v>993</v>
      </c>
      <c r="O251" s="238">
        <v>6</v>
      </c>
      <c r="P251" s="223"/>
      <c r="Q251" s="65" t="s">
        <v>44</v>
      </c>
      <c r="R251">
        <v>0</v>
      </c>
    </row>
    <row r="252" spans="1:18" s="251" customFormat="1" outlineLevel="1">
      <c r="A252" s="309">
        <v>228</v>
      </c>
      <c r="C252" s="223"/>
      <c r="D252" s="223"/>
      <c r="E252" s="223"/>
      <c r="F252" s="223" t="s">
        <v>932</v>
      </c>
      <c r="G252" s="223">
        <v>2</v>
      </c>
      <c r="H252" s="223"/>
      <c r="I252" s="223"/>
      <c r="J252" s="223"/>
      <c r="K252" s="223"/>
      <c r="L252" s="223">
        <v>1</v>
      </c>
      <c r="M252" s="223"/>
      <c r="N252" s="224" t="s">
        <v>993</v>
      </c>
      <c r="O252" s="238">
        <v>6</v>
      </c>
      <c r="P252" s="223"/>
      <c r="Q252" s="65" t="s">
        <v>44</v>
      </c>
      <c r="R252">
        <v>0</v>
      </c>
    </row>
    <row r="253" spans="1:18" s="251" customFormat="1" outlineLevel="1">
      <c r="A253" s="309">
        <v>229</v>
      </c>
      <c r="C253" s="223"/>
      <c r="D253" s="223"/>
      <c r="E253" s="223"/>
      <c r="F253" s="223" t="s">
        <v>932</v>
      </c>
      <c r="G253" s="223">
        <v>2</v>
      </c>
      <c r="H253" s="223"/>
      <c r="I253" s="223"/>
      <c r="J253" s="223"/>
      <c r="K253" s="223"/>
      <c r="L253" s="223"/>
      <c r="M253" s="223">
        <v>1</v>
      </c>
      <c r="N253" s="224" t="s">
        <v>993</v>
      </c>
      <c r="O253" s="238">
        <v>6</v>
      </c>
      <c r="P253" s="223"/>
      <c r="Q253" s="65" t="s">
        <v>44</v>
      </c>
      <c r="R253">
        <v>0</v>
      </c>
    </row>
    <row r="254" spans="1:18" s="251" customFormat="1" outlineLevel="1">
      <c r="A254" s="309">
        <v>230</v>
      </c>
      <c r="C254" s="223"/>
      <c r="D254" s="223"/>
      <c r="E254" s="223"/>
      <c r="F254" s="223" t="s">
        <v>932</v>
      </c>
      <c r="G254" s="223"/>
      <c r="H254" s="223">
        <v>2</v>
      </c>
      <c r="I254" s="223">
        <v>1</v>
      </c>
      <c r="J254" s="223"/>
      <c r="K254" s="223"/>
      <c r="L254" s="223"/>
      <c r="M254" s="223"/>
      <c r="N254" s="224" t="s">
        <v>993</v>
      </c>
      <c r="O254" s="238" t="s">
        <v>23</v>
      </c>
      <c r="P254" s="223" t="s">
        <v>998</v>
      </c>
      <c r="Q254" s="65" t="s">
        <v>44</v>
      </c>
      <c r="R254">
        <v>0</v>
      </c>
    </row>
    <row r="255" spans="1:18" s="251" customFormat="1" outlineLevel="1">
      <c r="A255" s="309">
        <v>231</v>
      </c>
      <c r="C255" s="223"/>
      <c r="D255" s="223"/>
      <c r="E255" s="223"/>
      <c r="F255" s="223" t="s">
        <v>932</v>
      </c>
      <c r="G255" s="223"/>
      <c r="H255" s="223">
        <v>2</v>
      </c>
      <c r="I255" s="223"/>
      <c r="J255" s="223"/>
      <c r="K255" s="223"/>
      <c r="L255" s="223">
        <v>1</v>
      </c>
      <c r="M255" s="223"/>
      <c r="N255" s="224" t="s">
        <v>993</v>
      </c>
      <c r="O255" s="238" t="s">
        <v>23</v>
      </c>
      <c r="P255" s="223" t="s">
        <v>998</v>
      </c>
      <c r="Q255" s="65" t="s">
        <v>44</v>
      </c>
      <c r="R255">
        <v>0</v>
      </c>
    </row>
    <row r="256" spans="1:18" s="251" customFormat="1" outlineLevel="1">
      <c r="A256" s="309">
        <v>232</v>
      </c>
      <c r="C256" s="223"/>
      <c r="D256" s="223"/>
      <c r="E256" s="223"/>
      <c r="F256" s="223" t="s">
        <v>932</v>
      </c>
      <c r="G256" s="223"/>
      <c r="H256" s="223">
        <v>2</v>
      </c>
      <c r="I256" s="223"/>
      <c r="J256" s="223"/>
      <c r="K256" s="223"/>
      <c r="L256" s="223"/>
      <c r="M256" s="223">
        <v>1</v>
      </c>
      <c r="N256" s="224" t="s">
        <v>993</v>
      </c>
      <c r="O256" s="238" t="s">
        <v>23</v>
      </c>
      <c r="P256" s="223" t="s">
        <v>998</v>
      </c>
      <c r="Q256" s="65" t="s">
        <v>44</v>
      </c>
      <c r="R256">
        <v>0</v>
      </c>
    </row>
    <row r="257" spans="1:18" s="251" customFormat="1">
      <c r="A257" s="272"/>
      <c r="B257" s="272"/>
      <c r="C257" s="272" t="s">
        <v>1005</v>
      </c>
      <c r="D257" s="272"/>
      <c r="E257" s="272"/>
      <c r="F257" s="272"/>
      <c r="G257" s="272"/>
      <c r="H257" s="272"/>
      <c r="I257" s="272"/>
      <c r="J257" s="272"/>
      <c r="K257" s="272"/>
      <c r="L257" s="272"/>
      <c r="M257" s="272"/>
      <c r="N257" s="272"/>
      <c r="O257" s="272"/>
      <c r="P257" s="272"/>
      <c r="Q257" s="65" t="s">
        <v>37</v>
      </c>
    </row>
    <row r="258" spans="1:18" s="251" customFormat="1" outlineLevel="1">
      <c r="A258" s="309">
        <v>233</v>
      </c>
      <c r="B258" s="251" t="s">
        <v>932</v>
      </c>
      <c r="C258" s="223" t="s">
        <v>932</v>
      </c>
      <c r="D258" s="223"/>
      <c r="E258" s="223"/>
      <c r="F258" s="223"/>
      <c r="G258" s="223" t="s">
        <v>932</v>
      </c>
      <c r="H258" s="223"/>
      <c r="I258" s="223"/>
      <c r="J258" s="223"/>
      <c r="K258" s="223"/>
      <c r="L258" s="223"/>
      <c r="M258" s="223"/>
      <c r="N258" s="224" t="s">
        <v>993</v>
      </c>
      <c r="O258" s="237">
        <v>6</v>
      </c>
      <c r="P258" s="223"/>
      <c r="Q258" s="65" t="s">
        <v>29</v>
      </c>
      <c r="R258">
        <v>0</v>
      </c>
    </row>
    <row r="259" spans="1:18" s="251" customFormat="1" ht="57.6" outlineLevel="1">
      <c r="A259" s="309">
        <v>234</v>
      </c>
      <c r="B259" s="251" t="s">
        <v>932</v>
      </c>
      <c r="C259" s="223" t="s">
        <v>932</v>
      </c>
      <c r="D259" s="223"/>
      <c r="E259" s="223"/>
      <c r="F259" s="223"/>
      <c r="G259" s="223"/>
      <c r="H259" s="223" t="s">
        <v>932</v>
      </c>
      <c r="I259" s="223"/>
      <c r="J259" s="223"/>
      <c r="K259" s="223"/>
      <c r="L259" s="223"/>
      <c r="M259" s="223"/>
      <c r="N259" s="224" t="s">
        <v>993</v>
      </c>
      <c r="O259" s="237" t="s">
        <v>1007</v>
      </c>
      <c r="P259" s="114" t="s">
        <v>1001</v>
      </c>
      <c r="Q259" s="65" t="s">
        <v>29</v>
      </c>
      <c r="R259">
        <v>0</v>
      </c>
    </row>
    <row r="260" spans="1:18" s="251" customFormat="1" outlineLevel="1">
      <c r="A260" s="309">
        <v>235</v>
      </c>
      <c r="B260" s="251" t="s">
        <v>932</v>
      </c>
      <c r="C260" s="223" t="s">
        <v>932</v>
      </c>
      <c r="D260" s="223"/>
      <c r="E260" s="223"/>
      <c r="F260" s="223"/>
      <c r="G260" s="223"/>
      <c r="H260" s="223"/>
      <c r="I260" s="223" t="s">
        <v>932</v>
      </c>
      <c r="J260" s="223"/>
      <c r="K260" s="223"/>
      <c r="L260" s="223"/>
      <c r="M260" s="223"/>
      <c r="N260" s="224" t="s">
        <v>993</v>
      </c>
      <c r="O260" s="237">
        <v>9</v>
      </c>
      <c r="P260" s="223"/>
      <c r="Q260" s="65" t="s">
        <v>44</v>
      </c>
      <c r="R260">
        <v>0</v>
      </c>
    </row>
    <row r="261" spans="1:18" outlineLevel="1">
      <c r="A261" s="309">
        <v>236</v>
      </c>
      <c r="B261" s="251" t="s">
        <v>932</v>
      </c>
      <c r="C261" s="223" t="s">
        <v>932</v>
      </c>
      <c r="D261" s="223"/>
      <c r="E261" s="223"/>
      <c r="F261" s="223"/>
      <c r="G261" s="223"/>
      <c r="H261" s="223"/>
      <c r="I261" s="223"/>
      <c r="J261" s="223" t="s">
        <v>932</v>
      </c>
      <c r="K261" s="223"/>
      <c r="L261" s="223"/>
      <c r="M261" s="223"/>
      <c r="N261" s="224" t="s">
        <v>993</v>
      </c>
      <c r="O261" s="237">
        <v>10</v>
      </c>
      <c r="P261" s="223" t="s">
        <v>955</v>
      </c>
      <c r="Q261" s="65" t="s">
        <v>44</v>
      </c>
      <c r="R261">
        <v>0</v>
      </c>
    </row>
    <row r="262" spans="1:18" outlineLevel="1">
      <c r="A262" s="309">
        <v>237</v>
      </c>
      <c r="B262" s="251" t="s">
        <v>932</v>
      </c>
      <c r="C262" s="223" t="s">
        <v>932</v>
      </c>
      <c r="D262" s="223"/>
      <c r="E262" s="223"/>
      <c r="F262" s="223"/>
      <c r="G262" s="223"/>
      <c r="H262" s="223"/>
      <c r="I262" s="223"/>
      <c r="J262" s="223"/>
      <c r="K262" s="223"/>
      <c r="L262" s="223" t="s">
        <v>932</v>
      </c>
      <c r="M262" s="223"/>
      <c r="N262" s="224" t="s">
        <v>993</v>
      </c>
      <c r="O262" s="237" t="s">
        <v>937</v>
      </c>
      <c r="P262" s="223"/>
      <c r="Q262" s="65" t="s">
        <v>44</v>
      </c>
      <c r="R262">
        <v>0</v>
      </c>
    </row>
    <row r="263" spans="1:18" outlineLevel="1">
      <c r="A263" s="309">
        <v>238</v>
      </c>
      <c r="B263" s="251" t="s">
        <v>932</v>
      </c>
      <c r="C263" s="223" t="s">
        <v>932</v>
      </c>
      <c r="D263" s="223"/>
      <c r="E263" s="223"/>
      <c r="F263" s="223"/>
      <c r="G263" s="223"/>
      <c r="H263" s="223"/>
      <c r="I263" s="223"/>
      <c r="J263" s="223"/>
      <c r="K263" s="223"/>
      <c r="L263" s="223"/>
      <c r="M263" s="223" t="s">
        <v>932</v>
      </c>
      <c r="N263" s="224" t="s">
        <v>993</v>
      </c>
      <c r="O263" s="237" t="s">
        <v>937</v>
      </c>
      <c r="P263" s="223" t="s">
        <v>1008</v>
      </c>
      <c r="Q263" s="65" t="s">
        <v>44</v>
      </c>
      <c r="R263">
        <v>0</v>
      </c>
    </row>
    <row r="264" spans="1:18" outlineLevel="1">
      <c r="A264" s="309">
        <v>239</v>
      </c>
      <c r="B264" s="251" t="s">
        <v>932</v>
      </c>
      <c r="C264" s="223"/>
      <c r="D264" s="223" t="s">
        <v>932</v>
      </c>
      <c r="E264" s="223"/>
      <c r="F264" s="223"/>
      <c r="G264" s="223" t="s">
        <v>932</v>
      </c>
      <c r="H264" s="223"/>
      <c r="I264" s="223"/>
      <c r="J264" s="223"/>
      <c r="K264" s="223"/>
      <c r="L264" s="223"/>
      <c r="M264" s="223"/>
      <c r="N264" s="224" t="s">
        <v>993</v>
      </c>
      <c r="O264" s="237">
        <v>6</v>
      </c>
      <c r="P264" s="223"/>
      <c r="Q264" s="65" t="s">
        <v>44</v>
      </c>
      <c r="R264">
        <v>0</v>
      </c>
    </row>
    <row r="265" spans="1:18" ht="57.6" outlineLevel="1">
      <c r="A265" s="309">
        <v>240</v>
      </c>
      <c r="B265" s="251" t="s">
        <v>932</v>
      </c>
      <c r="C265" s="223"/>
      <c r="D265" s="223" t="s">
        <v>932</v>
      </c>
      <c r="E265" s="223"/>
      <c r="F265" s="223"/>
      <c r="G265" s="223"/>
      <c r="H265" s="223" t="s">
        <v>932</v>
      </c>
      <c r="I265" s="223"/>
      <c r="J265" s="223"/>
      <c r="K265" s="223"/>
      <c r="L265" s="223"/>
      <c r="M265" s="223"/>
      <c r="N265" s="224" t="s">
        <v>993</v>
      </c>
      <c r="O265" s="237" t="s">
        <v>949</v>
      </c>
      <c r="P265" s="114" t="s">
        <v>996</v>
      </c>
      <c r="Q265" s="65" t="s">
        <v>44</v>
      </c>
      <c r="R265">
        <v>0</v>
      </c>
    </row>
    <row r="266" spans="1:18" outlineLevel="1">
      <c r="A266" s="309">
        <v>241</v>
      </c>
      <c r="B266" s="251" t="s">
        <v>932</v>
      </c>
      <c r="C266" s="223"/>
      <c r="D266" s="223" t="s">
        <v>932</v>
      </c>
      <c r="E266" s="223"/>
      <c r="F266" s="223"/>
      <c r="G266" s="223"/>
      <c r="H266" s="223"/>
      <c r="I266" s="223" t="s">
        <v>932</v>
      </c>
      <c r="J266" s="223"/>
      <c r="K266" s="223"/>
      <c r="L266" s="223"/>
      <c r="M266" s="223"/>
      <c r="N266" s="224" t="s">
        <v>993</v>
      </c>
      <c r="O266" s="237">
        <v>9</v>
      </c>
      <c r="P266" s="223"/>
      <c r="Q266" s="65" t="s">
        <v>44</v>
      </c>
      <c r="R266">
        <v>0</v>
      </c>
    </row>
    <row r="267" spans="1:18" outlineLevel="1">
      <c r="A267" s="309">
        <v>242</v>
      </c>
      <c r="B267" s="251" t="s">
        <v>932</v>
      </c>
      <c r="C267" s="223"/>
      <c r="D267" s="223" t="s">
        <v>932</v>
      </c>
      <c r="E267" s="223"/>
      <c r="F267" s="223"/>
      <c r="G267" s="223"/>
      <c r="H267" s="223"/>
      <c r="I267" s="223"/>
      <c r="J267" s="223" t="s">
        <v>932</v>
      </c>
      <c r="K267" s="223"/>
      <c r="L267" s="223"/>
      <c r="M267" s="223"/>
      <c r="N267" s="224" t="s">
        <v>993</v>
      </c>
      <c r="O267" s="237">
        <v>10</v>
      </c>
      <c r="P267" s="223" t="s">
        <v>956</v>
      </c>
      <c r="Q267" s="65" t="s">
        <v>44</v>
      </c>
      <c r="R267">
        <v>0</v>
      </c>
    </row>
    <row r="268" spans="1:18" outlineLevel="1">
      <c r="A268" s="309">
        <v>243</v>
      </c>
      <c r="B268" s="251" t="s">
        <v>932</v>
      </c>
      <c r="C268" s="223"/>
      <c r="D268" s="223" t="s">
        <v>932</v>
      </c>
      <c r="E268" s="223"/>
      <c r="F268" s="223"/>
      <c r="G268" s="223"/>
      <c r="H268" s="223"/>
      <c r="I268" s="223"/>
      <c r="J268" s="223"/>
      <c r="K268" s="223"/>
      <c r="L268" s="223" t="s">
        <v>932</v>
      </c>
      <c r="M268" s="223"/>
      <c r="N268" s="224" t="s">
        <v>993</v>
      </c>
      <c r="O268" s="237" t="s">
        <v>937</v>
      </c>
      <c r="P268" s="223"/>
      <c r="Q268" s="65" t="s">
        <v>44</v>
      </c>
      <c r="R268">
        <v>0</v>
      </c>
    </row>
    <row r="269" spans="1:18" outlineLevel="1">
      <c r="A269" s="309">
        <v>244</v>
      </c>
      <c r="B269" s="251" t="s">
        <v>932</v>
      </c>
      <c r="C269" s="223"/>
      <c r="D269" s="223" t="s">
        <v>932</v>
      </c>
      <c r="E269" s="223"/>
      <c r="F269" s="223"/>
      <c r="G269" s="223"/>
      <c r="H269" s="223"/>
      <c r="I269" s="223"/>
      <c r="J269" s="223"/>
      <c r="K269" s="223"/>
      <c r="L269" s="223"/>
      <c r="M269" s="223" t="s">
        <v>932</v>
      </c>
      <c r="N269" s="224" t="s">
        <v>993</v>
      </c>
      <c r="O269" s="237" t="s">
        <v>937</v>
      </c>
      <c r="P269" s="223" t="s">
        <v>943</v>
      </c>
      <c r="Q269" s="65" t="s">
        <v>44</v>
      </c>
      <c r="R269">
        <v>0</v>
      </c>
    </row>
    <row r="270" spans="1:18" outlineLevel="1">
      <c r="A270" s="309">
        <v>245</v>
      </c>
      <c r="B270" s="251" t="s">
        <v>932</v>
      </c>
      <c r="C270" s="223"/>
      <c r="D270" s="223"/>
      <c r="E270" s="223" t="s">
        <v>932</v>
      </c>
      <c r="F270" s="223"/>
      <c r="G270" s="223" t="s">
        <v>932</v>
      </c>
      <c r="H270" s="223"/>
      <c r="I270" s="223"/>
      <c r="J270" s="223"/>
      <c r="K270" s="223"/>
      <c r="L270" s="223"/>
      <c r="M270" s="223"/>
      <c r="N270" s="224" t="s">
        <v>738</v>
      </c>
      <c r="O270" s="237" t="s">
        <v>1003</v>
      </c>
      <c r="P270" s="223"/>
      <c r="Q270" s="65" t="s">
        <v>29</v>
      </c>
      <c r="R270">
        <v>3</v>
      </c>
    </row>
    <row r="271" spans="1:18" outlineLevel="1">
      <c r="A271" s="309">
        <v>246</v>
      </c>
      <c r="B271" s="251" t="s">
        <v>932</v>
      </c>
      <c r="C271" s="223"/>
      <c r="D271" s="223"/>
      <c r="E271" s="223" t="s">
        <v>932</v>
      </c>
      <c r="F271" s="223"/>
      <c r="G271" s="223"/>
      <c r="H271" s="223" t="s">
        <v>932</v>
      </c>
      <c r="I271" s="223"/>
      <c r="J271" s="223"/>
      <c r="K271" s="223"/>
      <c r="L271" s="223"/>
      <c r="M271" s="223"/>
      <c r="N271" s="224" t="s">
        <v>738</v>
      </c>
      <c r="O271" s="237" t="s">
        <v>949</v>
      </c>
      <c r="P271" s="223"/>
      <c r="Q271" s="65" t="s">
        <v>29</v>
      </c>
      <c r="R271">
        <v>3</v>
      </c>
    </row>
    <row r="272" spans="1:18" outlineLevel="1">
      <c r="A272" s="309">
        <v>247</v>
      </c>
      <c r="B272" s="251" t="s">
        <v>932</v>
      </c>
      <c r="C272" s="223"/>
      <c r="D272" s="223"/>
      <c r="E272" s="223" t="s">
        <v>932</v>
      </c>
      <c r="F272" s="223"/>
      <c r="G272" s="223"/>
      <c r="H272" s="223"/>
      <c r="I272" s="223" t="s">
        <v>932</v>
      </c>
      <c r="J272" s="223"/>
      <c r="K272" s="223"/>
      <c r="L272" s="223"/>
      <c r="M272" s="223"/>
      <c r="N272" s="224" t="s">
        <v>993</v>
      </c>
      <c r="O272" s="237">
        <v>9</v>
      </c>
      <c r="P272" s="223"/>
      <c r="Q272" s="65" t="s">
        <v>29</v>
      </c>
      <c r="R272">
        <v>3</v>
      </c>
    </row>
    <row r="273" spans="1:18" outlineLevel="1">
      <c r="A273" s="309">
        <v>248</v>
      </c>
      <c r="B273" s="251" t="s">
        <v>932</v>
      </c>
      <c r="C273" s="223"/>
      <c r="D273" s="223"/>
      <c r="E273" s="223" t="s">
        <v>932</v>
      </c>
      <c r="F273" s="223"/>
      <c r="G273" s="223"/>
      <c r="H273" s="223"/>
      <c r="I273" s="223"/>
      <c r="J273" s="223" t="s">
        <v>932</v>
      </c>
      <c r="K273" s="223"/>
      <c r="L273" s="223"/>
      <c r="M273" s="223"/>
      <c r="N273" s="224" t="s">
        <v>993</v>
      </c>
      <c r="O273" s="237">
        <v>10</v>
      </c>
      <c r="P273" s="223" t="s">
        <v>1009</v>
      </c>
      <c r="Q273" s="65" t="s">
        <v>29</v>
      </c>
      <c r="R273">
        <v>3</v>
      </c>
    </row>
    <row r="274" spans="1:18" outlineLevel="1">
      <c r="A274" s="309">
        <v>249</v>
      </c>
      <c r="B274" s="251" t="s">
        <v>932</v>
      </c>
      <c r="C274" s="223"/>
      <c r="D274" s="223"/>
      <c r="E274" s="223" t="s">
        <v>932</v>
      </c>
      <c r="F274" s="223"/>
      <c r="G274" s="223"/>
      <c r="H274" s="223"/>
      <c r="I274" s="223"/>
      <c r="J274" s="223"/>
      <c r="K274" s="223"/>
      <c r="L274" s="223" t="s">
        <v>932</v>
      </c>
      <c r="M274" s="223"/>
      <c r="N274" s="224" t="s">
        <v>993</v>
      </c>
      <c r="O274" s="237" t="s">
        <v>937</v>
      </c>
      <c r="P274" s="223"/>
      <c r="Q274" s="65" t="s">
        <v>29</v>
      </c>
      <c r="R274">
        <v>3</v>
      </c>
    </row>
    <row r="275" spans="1:18" outlineLevel="1">
      <c r="A275" s="309">
        <v>250</v>
      </c>
      <c r="B275" s="251" t="s">
        <v>932</v>
      </c>
      <c r="C275" s="223"/>
      <c r="D275" s="223"/>
      <c r="E275" s="223" t="s">
        <v>932</v>
      </c>
      <c r="F275" s="223"/>
      <c r="G275" s="223"/>
      <c r="H275" s="223"/>
      <c r="I275" s="223"/>
      <c r="J275" s="223"/>
      <c r="K275" s="223"/>
      <c r="L275" s="223"/>
      <c r="M275" s="223" t="s">
        <v>932</v>
      </c>
      <c r="N275" s="224" t="s">
        <v>993</v>
      </c>
      <c r="O275" s="237" t="s">
        <v>937</v>
      </c>
      <c r="P275" s="223" t="s">
        <v>1010</v>
      </c>
      <c r="Q275" s="65" t="s">
        <v>29</v>
      </c>
      <c r="R275">
        <v>3</v>
      </c>
    </row>
    <row r="276" spans="1:18" outlineLevel="1">
      <c r="A276" s="309">
        <v>251</v>
      </c>
      <c r="B276" s="251" t="s">
        <v>932</v>
      </c>
      <c r="C276" s="223"/>
      <c r="D276" s="223"/>
      <c r="E276" s="223" t="s">
        <v>932</v>
      </c>
      <c r="F276" s="223"/>
      <c r="G276" s="223">
        <v>2</v>
      </c>
      <c r="H276" s="223"/>
      <c r="I276" s="223">
        <v>1</v>
      </c>
      <c r="J276" s="223"/>
      <c r="K276" s="223"/>
      <c r="L276" s="223"/>
      <c r="M276" s="223"/>
      <c r="N276" s="224" t="s">
        <v>738</v>
      </c>
      <c r="O276" s="237" t="s">
        <v>1003</v>
      </c>
      <c r="P276" s="223"/>
      <c r="Q276" s="65" t="s">
        <v>29</v>
      </c>
      <c r="R276">
        <v>3</v>
      </c>
    </row>
    <row r="277" spans="1:18" outlineLevel="1">
      <c r="A277" s="309">
        <v>252</v>
      </c>
      <c r="B277" s="251" t="s">
        <v>932</v>
      </c>
      <c r="C277" s="223"/>
      <c r="D277" s="223"/>
      <c r="E277" s="223" t="s">
        <v>932</v>
      </c>
      <c r="F277" s="223"/>
      <c r="G277" s="223">
        <v>2</v>
      </c>
      <c r="H277" s="223"/>
      <c r="I277" s="223"/>
      <c r="J277" s="223"/>
      <c r="K277" s="223"/>
      <c r="L277" s="223">
        <v>1</v>
      </c>
      <c r="M277" s="223"/>
      <c r="N277" s="224" t="s">
        <v>738</v>
      </c>
      <c r="O277" s="237" t="s">
        <v>1003</v>
      </c>
      <c r="P277" s="223"/>
      <c r="Q277" s="65" t="s">
        <v>29</v>
      </c>
      <c r="R277">
        <v>3</v>
      </c>
    </row>
    <row r="278" spans="1:18" outlineLevel="1">
      <c r="A278" s="309">
        <v>253</v>
      </c>
      <c r="B278" s="251" t="s">
        <v>932</v>
      </c>
      <c r="C278" s="223"/>
      <c r="D278" s="223"/>
      <c r="E278" s="223" t="s">
        <v>932</v>
      </c>
      <c r="F278" s="223"/>
      <c r="G278" s="223">
        <v>2</v>
      </c>
      <c r="H278" s="223"/>
      <c r="I278" s="223"/>
      <c r="J278" s="223"/>
      <c r="K278" s="223"/>
      <c r="L278" s="223"/>
      <c r="M278" s="223">
        <v>1</v>
      </c>
      <c r="N278" s="224" t="s">
        <v>738</v>
      </c>
      <c r="O278" s="237" t="s">
        <v>1003</v>
      </c>
      <c r="P278" s="223"/>
      <c r="Q278" s="65" t="s">
        <v>29</v>
      </c>
      <c r="R278">
        <v>3</v>
      </c>
    </row>
    <row r="279" spans="1:18" outlineLevel="1">
      <c r="A279" s="309">
        <v>254</v>
      </c>
      <c r="B279" s="251" t="s">
        <v>932</v>
      </c>
      <c r="C279" s="223"/>
      <c r="D279" s="223"/>
      <c r="E279" s="223" t="s">
        <v>932</v>
      </c>
      <c r="F279" s="223"/>
      <c r="G279" s="223"/>
      <c r="H279" s="223">
        <v>2</v>
      </c>
      <c r="I279" s="223">
        <v>1</v>
      </c>
      <c r="J279" s="223"/>
      <c r="K279" s="223"/>
      <c r="L279" s="223"/>
      <c r="M279" s="223"/>
      <c r="N279" s="224" t="s">
        <v>738</v>
      </c>
      <c r="O279" s="237" t="s">
        <v>949</v>
      </c>
      <c r="P279" s="223" t="s">
        <v>998</v>
      </c>
      <c r="Q279" s="65" t="s">
        <v>29</v>
      </c>
      <c r="R279">
        <v>3</v>
      </c>
    </row>
    <row r="280" spans="1:18" outlineLevel="1">
      <c r="A280" s="309">
        <v>255</v>
      </c>
      <c r="B280" s="251" t="s">
        <v>932</v>
      </c>
      <c r="C280" s="223"/>
      <c r="D280" s="223"/>
      <c r="E280" s="223" t="s">
        <v>932</v>
      </c>
      <c r="F280" s="223"/>
      <c r="G280" s="223"/>
      <c r="H280" s="223">
        <v>2</v>
      </c>
      <c r="I280" s="223"/>
      <c r="J280" s="223"/>
      <c r="K280" s="223"/>
      <c r="L280" s="223">
        <v>1</v>
      </c>
      <c r="M280" s="223"/>
      <c r="N280" s="224" t="s">
        <v>738</v>
      </c>
      <c r="O280" s="237" t="s">
        <v>949</v>
      </c>
      <c r="P280" s="285" t="s">
        <v>998</v>
      </c>
      <c r="Q280" s="65" t="s">
        <v>29</v>
      </c>
      <c r="R280">
        <v>3</v>
      </c>
    </row>
    <row r="281" spans="1:18" outlineLevel="1">
      <c r="A281" s="309">
        <v>256</v>
      </c>
      <c r="B281" s="251" t="s">
        <v>932</v>
      </c>
      <c r="C281" s="223"/>
      <c r="D281" s="223"/>
      <c r="E281" s="223" t="s">
        <v>932</v>
      </c>
      <c r="F281" s="223"/>
      <c r="G281" s="223"/>
      <c r="H281" s="223">
        <v>2</v>
      </c>
      <c r="I281" s="223"/>
      <c r="J281" s="223"/>
      <c r="K281" s="223"/>
      <c r="L281" s="223"/>
      <c r="M281" s="223">
        <v>1</v>
      </c>
      <c r="N281" s="224" t="s">
        <v>738</v>
      </c>
      <c r="O281" s="237" t="s">
        <v>949</v>
      </c>
      <c r="P281" s="285" t="s">
        <v>998</v>
      </c>
      <c r="Q281" s="65" t="s">
        <v>29</v>
      </c>
      <c r="R281">
        <v>3</v>
      </c>
    </row>
    <row r="282" spans="1:18" outlineLevel="1">
      <c r="A282" s="309">
        <v>257</v>
      </c>
      <c r="B282" s="251" t="s">
        <v>932</v>
      </c>
      <c r="C282" s="223"/>
      <c r="D282" s="223"/>
      <c r="E282" s="223"/>
      <c r="F282" s="223" t="s">
        <v>932</v>
      </c>
      <c r="G282" s="223" t="s">
        <v>932</v>
      </c>
      <c r="H282" s="223"/>
      <c r="I282" s="223"/>
      <c r="J282" s="223"/>
      <c r="K282" s="223"/>
      <c r="L282" s="223"/>
      <c r="M282" s="223"/>
      <c r="N282" s="224" t="s">
        <v>993</v>
      </c>
      <c r="O282" s="237">
        <v>6</v>
      </c>
      <c r="P282" s="285"/>
      <c r="Q282" s="65" t="s">
        <v>44</v>
      </c>
      <c r="R282">
        <v>0</v>
      </c>
    </row>
    <row r="283" spans="1:18" outlineLevel="1">
      <c r="A283" s="309">
        <v>258</v>
      </c>
      <c r="B283" s="251" t="s">
        <v>932</v>
      </c>
      <c r="C283" s="223"/>
      <c r="D283" s="223"/>
      <c r="E283" s="223"/>
      <c r="F283" s="223" t="s">
        <v>932</v>
      </c>
      <c r="G283" s="223"/>
      <c r="H283" s="223" t="s">
        <v>932</v>
      </c>
      <c r="I283" s="223"/>
      <c r="J283" s="223"/>
      <c r="K283" s="223"/>
      <c r="L283" s="223"/>
      <c r="M283" s="223"/>
      <c r="N283" s="224" t="s">
        <v>993</v>
      </c>
      <c r="O283" s="237" t="s">
        <v>1007</v>
      </c>
      <c r="P283" s="285" t="s">
        <v>998</v>
      </c>
      <c r="Q283" s="65" t="s">
        <v>44</v>
      </c>
      <c r="R283">
        <v>0</v>
      </c>
    </row>
    <row r="284" spans="1:18" outlineLevel="1">
      <c r="A284" s="309">
        <v>259</v>
      </c>
      <c r="B284" s="251" t="s">
        <v>932</v>
      </c>
      <c r="C284" s="223"/>
      <c r="D284" s="223"/>
      <c r="E284" s="223"/>
      <c r="F284" s="223" t="s">
        <v>932</v>
      </c>
      <c r="G284" s="223"/>
      <c r="H284" s="223"/>
      <c r="I284" s="223" t="s">
        <v>932</v>
      </c>
      <c r="J284" s="223"/>
      <c r="K284" s="223"/>
      <c r="L284" s="223"/>
      <c r="M284" s="223"/>
      <c r="N284" s="224" t="s">
        <v>993</v>
      </c>
      <c r="O284" s="237">
        <v>9</v>
      </c>
      <c r="P284" s="285"/>
      <c r="Q284" s="65" t="s">
        <v>44</v>
      </c>
      <c r="R284">
        <v>0</v>
      </c>
    </row>
    <row r="285" spans="1:18" outlineLevel="1">
      <c r="A285" s="309">
        <v>260</v>
      </c>
      <c r="B285" s="251" t="s">
        <v>932</v>
      </c>
      <c r="C285" s="223"/>
      <c r="D285" s="223"/>
      <c r="E285" s="223"/>
      <c r="F285" s="223" t="s">
        <v>932</v>
      </c>
      <c r="G285" s="223"/>
      <c r="H285" s="223"/>
      <c r="I285" s="223"/>
      <c r="J285" s="223" t="s">
        <v>932</v>
      </c>
      <c r="K285" s="223"/>
      <c r="L285" s="223"/>
      <c r="M285" s="223"/>
      <c r="N285" s="224" t="s">
        <v>993</v>
      </c>
      <c r="O285" s="237">
        <v>10</v>
      </c>
      <c r="P285" s="285"/>
      <c r="Q285" s="65" t="s">
        <v>44</v>
      </c>
      <c r="R285">
        <v>0</v>
      </c>
    </row>
    <row r="286" spans="1:18" outlineLevel="1">
      <c r="A286" s="309">
        <v>261</v>
      </c>
      <c r="B286" s="251" t="s">
        <v>932</v>
      </c>
      <c r="C286" s="223"/>
      <c r="D286" s="223"/>
      <c r="E286" s="223"/>
      <c r="F286" s="223" t="s">
        <v>932</v>
      </c>
      <c r="G286" s="223">
        <v>2</v>
      </c>
      <c r="H286" s="223"/>
      <c r="I286" s="223">
        <v>1</v>
      </c>
      <c r="J286" s="223"/>
      <c r="K286" s="223"/>
      <c r="L286" s="223"/>
      <c r="M286" s="223"/>
      <c r="N286" s="224" t="s">
        <v>993</v>
      </c>
      <c r="O286" s="237">
        <v>6</v>
      </c>
      <c r="P286" s="285"/>
      <c r="Q286" s="65" t="s">
        <v>44</v>
      </c>
      <c r="R286">
        <v>0</v>
      </c>
    </row>
    <row r="287" spans="1:18" outlineLevel="1">
      <c r="A287" s="309">
        <v>262</v>
      </c>
      <c r="B287" s="251" t="s">
        <v>932</v>
      </c>
      <c r="C287" s="223"/>
      <c r="D287" s="223"/>
      <c r="E287" s="223"/>
      <c r="F287" s="223" t="s">
        <v>932</v>
      </c>
      <c r="G287" s="223">
        <v>2</v>
      </c>
      <c r="H287" s="223"/>
      <c r="I287" s="223"/>
      <c r="J287" s="223"/>
      <c r="K287" s="223"/>
      <c r="L287" s="223">
        <v>1</v>
      </c>
      <c r="M287" s="223"/>
      <c r="N287" s="224" t="s">
        <v>993</v>
      </c>
      <c r="O287" s="237">
        <v>6</v>
      </c>
      <c r="P287" s="285"/>
      <c r="Q287" s="65" t="s">
        <v>44</v>
      </c>
      <c r="R287">
        <v>0</v>
      </c>
    </row>
    <row r="288" spans="1:18" outlineLevel="1">
      <c r="A288" s="309">
        <v>263</v>
      </c>
      <c r="B288" s="251" t="s">
        <v>932</v>
      </c>
      <c r="C288" s="223"/>
      <c r="D288" s="223"/>
      <c r="E288" s="223"/>
      <c r="F288" s="223" t="s">
        <v>932</v>
      </c>
      <c r="G288" s="223">
        <v>2</v>
      </c>
      <c r="H288" s="223"/>
      <c r="I288" s="223"/>
      <c r="J288" s="223"/>
      <c r="K288" s="223"/>
      <c r="L288" s="223"/>
      <c r="M288" s="223">
        <v>1</v>
      </c>
      <c r="N288" s="224" t="s">
        <v>993</v>
      </c>
      <c r="O288" s="237">
        <v>6</v>
      </c>
      <c r="P288" s="285"/>
      <c r="Q288" s="65" t="s">
        <v>44</v>
      </c>
      <c r="R288">
        <v>0</v>
      </c>
    </row>
    <row r="289" spans="1:18" outlineLevel="1">
      <c r="A289" s="309">
        <v>264</v>
      </c>
      <c r="B289" s="251" t="s">
        <v>932</v>
      </c>
      <c r="C289" s="223"/>
      <c r="D289" s="223"/>
      <c r="E289" s="223"/>
      <c r="F289" s="223" t="s">
        <v>932</v>
      </c>
      <c r="G289" s="223"/>
      <c r="H289" s="223">
        <v>2</v>
      </c>
      <c r="I289" s="223">
        <v>1</v>
      </c>
      <c r="J289" s="223"/>
      <c r="K289" s="223"/>
      <c r="L289" s="223"/>
      <c r="M289" s="223"/>
      <c r="N289" s="224" t="s">
        <v>993</v>
      </c>
      <c r="O289" s="237" t="s">
        <v>1007</v>
      </c>
      <c r="P289" s="285" t="s">
        <v>998</v>
      </c>
      <c r="Q289" s="65" t="s">
        <v>44</v>
      </c>
      <c r="R289">
        <v>0</v>
      </c>
    </row>
    <row r="290" spans="1:18" outlineLevel="1">
      <c r="A290" s="309">
        <v>265</v>
      </c>
      <c r="B290" s="251" t="s">
        <v>932</v>
      </c>
      <c r="C290" s="223"/>
      <c r="D290" s="223"/>
      <c r="E290" s="223"/>
      <c r="F290" s="223" t="s">
        <v>932</v>
      </c>
      <c r="G290" s="223"/>
      <c r="H290" s="223">
        <v>2</v>
      </c>
      <c r="I290" s="223"/>
      <c r="J290" s="223"/>
      <c r="K290" s="223"/>
      <c r="L290" s="223">
        <v>1</v>
      </c>
      <c r="M290" s="223"/>
      <c r="N290" s="224" t="s">
        <v>993</v>
      </c>
      <c r="O290" s="237" t="s">
        <v>1007</v>
      </c>
      <c r="P290" s="285" t="s">
        <v>998</v>
      </c>
      <c r="Q290" s="65" t="s">
        <v>44</v>
      </c>
      <c r="R290">
        <v>0</v>
      </c>
    </row>
    <row r="291" spans="1:18" outlineLevel="1">
      <c r="A291" s="309">
        <v>266</v>
      </c>
      <c r="B291" s="251" t="s">
        <v>932</v>
      </c>
      <c r="C291" s="223"/>
      <c r="D291" s="223"/>
      <c r="E291" s="223"/>
      <c r="F291" s="223" t="s">
        <v>932</v>
      </c>
      <c r="G291" s="223"/>
      <c r="H291" s="223">
        <v>2</v>
      </c>
      <c r="I291" s="223"/>
      <c r="J291" s="223"/>
      <c r="K291" s="223"/>
      <c r="L291" s="223"/>
      <c r="M291" s="223">
        <v>1</v>
      </c>
      <c r="N291" s="224" t="s">
        <v>993</v>
      </c>
      <c r="O291" s="237" t="s">
        <v>1007</v>
      </c>
      <c r="P291" s="285" t="s">
        <v>998</v>
      </c>
      <c r="Q291" s="65" t="s">
        <v>44</v>
      </c>
      <c r="R291">
        <v>0</v>
      </c>
    </row>
    <row r="292" spans="1:18">
      <c r="A292" s="264"/>
      <c r="B292" s="264"/>
      <c r="C292" s="286" t="s">
        <v>1020</v>
      </c>
      <c r="D292" s="264"/>
      <c r="E292" s="264"/>
      <c r="F292" s="264"/>
      <c r="G292" s="264"/>
      <c r="H292" s="264"/>
      <c r="I292" s="264"/>
      <c r="J292" s="264"/>
      <c r="K292" s="264"/>
      <c r="L292" s="264"/>
      <c r="M292" s="264"/>
      <c r="N292" s="264"/>
      <c r="O292" s="264"/>
      <c r="P292" s="287"/>
      <c r="Q292" s="65" t="s">
        <v>44</v>
      </c>
    </row>
    <row r="293" spans="1:18">
      <c r="A293" s="269"/>
      <c r="B293" s="269"/>
      <c r="C293" s="288" t="s">
        <v>1021</v>
      </c>
      <c r="D293" s="269"/>
      <c r="E293" s="269"/>
      <c r="F293" s="269"/>
      <c r="G293" s="269"/>
      <c r="H293" s="269"/>
      <c r="I293" s="269"/>
      <c r="J293" s="269"/>
      <c r="K293" s="269"/>
      <c r="L293" s="269"/>
      <c r="M293" s="269"/>
      <c r="N293" s="269"/>
      <c r="O293" s="269"/>
      <c r="P293" s="291"/>
      <c r="Q293" s="65" t="s">
        <v>44</v>
      </c>
    </row>
    <row r="294" spans="1:18" s="274" customFormat="1">
      <c r="A294" s="272"/>
      <c r="B294" s="272"/>
      <c r="C294" s="272" t="s">
        <v>992</v>
      </c>
      <c r="D294" s="272"/>
      <c r="E294" s="272"/>
      <c r="F294" s="272"/>
      <c r="G294" s="272"/>
      <c r="H294" s="272"/>
      <c r="I294" s="272"/>
      <c r="J294" s="272"/>
      <c r="K294" s="272"/>
      <c r="L294" s="272"/>
      <c r="M294" s="272"/>
      <c r="N294" s="272"/>
      <c r="O294" s="272"/>
      <c r="P294" s="272"/>
      <c r="Q294" s="65" t="s">
        <v>44</v>
      </c>
      <c r="R294"/>
    </row>
    <row r="295" spans="1:18" s="251" customFormat="1" outlineLevel="1">
      <c r="A295" s="309">
        <v>267</v>
      </c>
      <c r="B295" s="276"/>
      <c r="C295" s="223" t="s">
        <v>932</v>
      </c>
      <c r="D295" s="223"/>
      <c r="E295" s="223"/>
      <c r="F295" s="223"/>
      <c r="G295" s="223" t="s">
        <v>932</v>
      </c>
      <c r="H295" s="223"/>
      <c r="I295" s="223"/>
      <c r="J295" s="223"/>
      <c r="K295" s="223"/>
      <c r="L295" s="223"/>
      <c r="M295" s="223"/>
      <c r="N295" s="224" t="s">
        <v>993</v>
      </c>
      <c r="O295" s="238">
        <v>6</v>
      </c>
      <c r="P295" s="223"/>
      <c r="Q295" s="65" t="s">
        <v>44</v>
      </c>
      <c r="R295">
        <v>1</v>
      </c>
    </row>
    <row r="296" spans="1:18" s="277" customFormat="1" ht="15" customHeight="1" outlineLevel="1">
      <c r="A296" s="309">
        <v>268</v>
      </c>
      <c r="B296" s="276"/>
      <c r="C296" s="223" t="s">
        <v>932</v>
      </c>
      <c r="D296" s="223"/>
      <c r="E296" s="223"/>
      <c r="F296" s="223"/>
      <c r="G296" s="223"/>
      <c r="H296" s="223" t="s">
        <v>932</v>
      </c>
      <c r="I296" s="223"/>
      <c r="J296" s="223"/>
      <c r="K296" s="223"/>
      <c r="L296" s="223"/>
      <c r="M296" s="223"/>
      <c r="N296" s="224" t="s">
        <v>993</v>
      </c>
      <c r="O296" s="238" t="s">
        <v>23</v>
      </c>
      <c r="P296" s="114" t="s">
        <v>994</v>
      </c>
      <c r="Q296" s="65" t="s">
        <v>44</v>
      </c>
      <c r="R296">
        <v>1</v>
      </c>
    </row>
    <row r="297" spans="1:18" s="251" customFormat="1" outlineLevel="1">
      <c r="A297" s="309">
        <v>269</v>
      </c>
      <c r="C297" s="223" t="s">
        <v>932</v>
      </c>
      <c r="D297" s="223"/>
      <c r="E297" s="223"/>
      <c r="F297" s="223"/>
      <c r="G297" s="223"/>
      <c r="H297" s="223"/>
      <c r="I297" s="223" t="s">
        <v>932</v>
      </c>
      <c r="J297" s="223"/>
      <c r="K297" s="223"/>
      <c r="L297" s="223"/>
      <c r="M297" s="223"/>
      <c r="N297" s="224" t="s">
        <v>993</v>
      </c>
      <c r="O297" s="238">
        <v>9</v>
      </c>
      <c r="P297" s="223"/>
      <c r="Q297" s="65" t="s">
        <v>44</v>
      </c>
      <c r="R297">
        <v>1</v>
      </c>
    </row>
    <row r="298" spans="1:18" s="251" customFormat="1" ht="27.75" customHeight="1" outlineLevel="1">
      <c r="A298" s="309">
        <v>270</v>
      </c>
      <c r="C298" s="223" t="s">
        <v>932</v>
      </c>
      <c r="D298" s="223"/>
      <c r="E298" s="223"/>
      <c r="F298" s="223"/>
      <c r="G298" s="223"/>
      <c r="H298" s="223"/>
      <c r="I298" s="223"/>
      <c r="J298" s="223" t="s">
        <v>932</v>
      </c>
      <c r="K298" s="223"/>
      <c r="L298" s="223"/>
      <c r="M298" s="223"/>
      <c r="N298" s="224" t="s">
        <v>993</v>
      </c>
      <c r="O298" s="238">
        <v>10</v>
      </c>
      <c r="P298" s="114" t="s">
        <v>995</v>
      </c>
      <c r="Q298" s="65" t="s">
        <v>44</v>
      </c>
      <c r="R298">
        <v>1</v>
      </c>
    </row>
    <row r="299" spans="1:18" s="278" customFormat="1" outlineLevel="1">
      <c r="A299" s="309">
        <v>271</v>
      </c>
      <c r="C299" s="279" t="s">
        <v>932</v>
      </c>
      <c r="D299" s="279"/>
      <c r="E299" s="279"/>
      <c r="F299" s="279"/>
      <c r="G299" s="279"/>
      <c r="H299" s="279"/>
      <c r="I299" s="279"/>
      <c r="J299" s="279"/>
      <c r="K299" s="279"/>
      <c r="L299" s="279" t="s">
        <v>932</v>
      </c>
      <c r="M299" s="279"/>
      <c r="N299" s="224" t="s">
        <v>993</v>
      </c>
      <c r="O299" s="237" t="s">
        <v>937</v>
      </c>
      <c r="P299" s="279"/>
      <c r="Q299" s="65" t="s">
        <v>44</v>
      </c>
      <c r="R299">
        <v>1</v>
      </c>
    </row>
    <row r="300" spans="1:18" s="278" customFormat="1" outlineLevel="1">
      <c r="A300" s="309">
        <v>272</v>
      </c>
      <c r="C300" s="279" t="s">
        <v>932</v>
      </c>
      <c r="D300" s="279"/>
      <c r="E300" s="279"/>
      <c r="F300" s="279"/>
      <c r="G300" s="279"/>
      <c r="H300" s="279"/>
      <c r="I300" s="279"/>
      <c r="J300" s="279"/>
      <c r="K300" s="279"/>
      <c r="L300" s="279"/>
      <c r="M300" s="279" t="s">
        <v>932</v>
      </c>
      <c r="N300" s="224" t="s">
        <v>993</v>
      </c>
      <c r="O300" s="237" t="s">
        <v>937</v>
      </c>
      <c r="P300" s="279" t="s">
        <v>940</v>
      </c>
      <c r="Q300" s="65" t="s">
        <v>44</v>
      </c>
      <c r="R300">
        <v>1</v>
      </c>
    </row>
    <row r="301" spans="1:18" s="251" customFormat="1" outlineLevel="1">
      <c r="A301" s="309">
        <v>273</v>
      </c>
      <c r="C301" s="223"/>
      <c r="D301" s="223" t="s">
        <v>932</v>
      </c>
      <c r="E301" s="223"/>
      <c r="F301" s="223"/>
      <c r="G301" s="223" t="s">
        <v>932</v>
      </c>
      <c r="H301" s="223"/>
      <c r="I301" s="223"/>
      <c r="J301" s="223"/>
      <c r="K301" s="223"/>
      <c r="L301" s="223"/>
      <c r="M301" s="223"/>
      <c r="N301" s="224" t="s">
        <v>993</v>
      </c>
      <c r="O301" s="238">
        <v>6</v>
      </c>
      <c r="P301" s="223"/>
      <c r="Q301" s="65" t="s">
        <v>44</v>
      </c>
      <c r="R301">
        <v>1</v>
      </c>
    </row>
    <row r="302" spans="1:18" s="251" customFormat="1" ht="57.6" outlineLevel="1">
      <c r="A302" s="309">
        <v>274</v>
      </c>
      <c r="C302" s="223"/>
      <c r="D302" s="223" t="s">
        <v>932</v>
      </c>
      <c r="E302" s="223"/>
      <c r="F302" s="223"/>
      <c r="G302" s="223"/>
      <c r="H302" s="223" t="s">
        <v>932</v>
      </c>
      <c r="I302" s="223"/>
      <c r="J302" s="223"/>
      <c r="K302" s="223"/>
      <c r="L302" s="223"/>
      <c r="M302" s="223"/>
      <c r="N302" s="224" t="s">
        <v>993</v>
      </c>
      <c r="O302" s="238" t="s">
        <v>23</v>
      </c>
      <c r="P302" s="114" t="s">
        <v>996</v>
      </c>
      <c r="Q302" s="65" t="s">
        <v>44</v>
      </c>
      <c r="R302">
        <v>1</v>
      </c>
    </row>
    <row r="303" spans="1:18" s="251" customFormat="1" outlineLevel="1">
      <c r="A303" s="309">
        <v>275</v>
      </c>
      <c r="C303" s="223"/>
      <c r="D303" s="223" t="s">
        <v>932</v>
      </c>
      <c r="E303" s="223"/>
      <c r="F303" s="223"/>
      <c r="G303" s="223"/>
      <c r="H303" s="223"/>
      <c r="I303" s="223" t="s">
        <v>932</v>
      </c>
      <c r="J303" s="223"/>
      <c r="K303" s="223"/>
      <c r="L303" s="223"/>
      <c r="M303" s="223"/>
      <c r="N303" s="224" t="s">
        <v>993</v>
      </c>
      <c r="O303" s="238">
        <v>9</v>
      </c>
      <c r="P303" s="223"/>
      <c r="Q303" s="65" t="s">
        <v>44</v>
      </c>
      <c r="R303">
        <v>1</v>
      </c>
    </row>
    <row r="304" spans="1:18" s="251" customFormat="1" outlineLevel="1">
      <c r="A304" s="309">
        <v>276</v>
      </c>
      <c r="C304" s="223"/>
      <c r="D304" s="223" t="s">
        <v>932</v>
      </c>
      <c r="E304" s="223"/>
      <c r="F304" s="223"/>
      <c r="G304" s="223"/>
      <c r="H304" s="223"/>
      <c r="I304" s="223"/>
      <c r="J304" s="223" t="s">
        <v>932</v>
      </c>
      <c r="K304" s="223"/>
      <c r="L304" s="223"/>
      <c r="M304" s="223"/>
      <c r="N304" s="224" t="s">
        <v>993</v>
      </c>
      <c r="O304" s="238">
        <v>10</v>
      </c>
      <c r="P304" s="223" t="s">
        <v>956</v>
      </c>
      <c r="Q304" s="65" t="s">
        <v>44</v>
      </c>
      <c r="R304">
        <v>1</v>
      </c>
    </row>
    <row r="305" spans="1:18" s="251" customFormat="1" ht="15" customHeight="1" outlineLevel="1">
      <c r="A305" s="309">
        <v>277</v>
      </c>
      <c r="C305" s="223"/>
      <c r="D305" s="223" t="s">
        <v>932</v>
      </c>
      <c r="E305" s="223"/>
      <c r="F305" s="223"/>
      <c r="G305" s="223"/>
      <c r="H305" s="223"/>
      <c r="I305" s="223"/>
      <c r="J305" s="223"/>
      <c r="K305" s="223"/>
      <c r="L305" s="223" t="s">
        <v>932</v>
      </c>
      <c r="M305" s="223"/>
      <c r="N305" s="224" t="s">
        <v>993</v>
      </c>
      <c r="O305" s="238"/>
      <c r="P305" s="223"/>
      <c r="Q305" s="65" t="s">
        <v>44</v>
      </c>
      <c r="R305">
        <v>1</v>
      </c>
    </row>
    <row r="306" spans="1:18" s="251" customFormat="1" outlineLevel="1">
      <c r="A306" s="309">
        <v>278</v>
      </c>
      <c r="C306" s="223"/>
      <c r="D306" s="223" t="s">
        <v>932</v>
      </c>
      <c r="E306" s="223"/>
      <c r="F306" s="223"/>
      <c r="G306" s="223"/>
      <c r="H306" s="223"/>
      <c r="I306" s="223"/>
      <c r="J306" s="223"/>
      <c r="K306" s="223"/>
      <c r="L306" s="223"/>
      <c r="M306" s="223" t="s">
        <v>932</v>
      </c>
      <c r="N306" s="224" t="s">
        <v>993</v>
      </c>
      <c r="O306" s="238" t="s">
        <v>937</v>
      </c>
      <c r="P306" s="223" t="s">
        <v>943</v>
      </c>
      <c r="Q306" s="65" t="s">
        <v>44</v>
      </c>
      <c r="R306">
        <v>1</v>
      </c>
    </row>
    <row r="307" spans="1:18" s="251" customFormat="1" outlineLevel="1">
      <c r="A307" s="309">
        <v>279</v>
      </c>
      <c r="C307" s="223"/>
      <c r="D307" s="223"/>
      <c r="E307" s="223" t="s">
        <v>932</v>
      </c>
      <c r="F307" s="223"/>
      <c r="G307" s="223" t="s">
        <v>932</v>
      </c>
      <c r="H307" s="223"/>
      <c r="I307" s="223"/>
      <c r="J307" s="223"/>
      <c r="K307" s="223"/>
      <c r="L307" s="223"/>
      <c r="M307" s="223"/>
      <c r="N307" s="224" t="s">
        <v>738</v>
      </c>
      <c r="O307" s="238" t="s">
        <v>997</v>
      </c>
      <c r="P307" s="223"/>
      <c r="Q307" s="65" t="s">
        <v>29</v>
      </c>
      <c r="R307">
        <v>3</v>
      </c>
    </row>
    <row r="308" spans="1:18" s="251" customFormat="1" outlineLevel="1">
      <c r="A308" s="309">
        <v>280</v>
      </c>
      <c r="C308" s="223"/>
      <c r="D308" s="223"/>
      <c r="E308" s="223" t="s">
        <v>932</v>
      </c>
      <c r="F308" s="223"/>
      <c r="G308" s="223"/>
      <c r="H308" s="223" t="s">
        <v>932</v>
      </c>
      <c r="I308" s="223"/>
      <c r="J308" s="223"/>
      <c r="K308" s="223"/>
      <c r="L308" s="223"/>
      <c r="M308" s="223"/>
      <c r="N308" s="224" t="s">
        <v>738</v>
      </c>
      <c r="O308" s="238" t="s">
        <v>23</v>
      </c>
      <c r="P308" s="223" t="s">
        <v>998</v>
      </c>
      <c r="Q308" s="65" t="s">
        <v>29</v>
      </c>
      <c r="R308">
        <v>3</v>
      </c>
    </row>
    <row r="309" spans="1:18" s="251" customFormat="1" outlineLevel="1">
      <c r="A309" s="309">
        <v>281</v>
      </c>
      <c r="C309" s="223"/>
      <c r="D309" s="223"/>
      <c r="E309" s="223" t="s">
        <v>932</v>
      </c>
      <c r="F309" s="223"/>
      <c r="G309" s="223"/>
      <c r="H309" s="223"/>
      <c r="I309" s="223" t="s">
        <v>932</v>
      </c>
      <c r="J309" s="223"/>
      <c r="K309" s="223"/>
      <c r="L309" s="223"/>
      <c r="M309" s="223"/>
      <c r="N309" s="224" t="s">
        <v>993</v>
      </c>
      <c r="O309" s="238">
        <v>9</v>
      </c>
      <c r="P309" s="223"/>
      <c r="Q309" s="65" t="s">
        <v>29</v>
      </c>
      <c r="R309">
        <v>3</v>
      </c>
    </row>
    <row r="310" spans="1:18" s="251" customFormat="1" outlineLevel="1">
      <c r="A310" s="309">
        <v>282</v>
      </c>
      <c r="C310" s="223"/>
      <c r="D310" s="223"/>
      <c r="E310" s="223" t="s">
        <v>932</v>
      </c>
      <c r="F310" s="223"/>
      <c r="G310" s="223"/>
      <c r="H310" s="223"/>
      <c r="I310" s="223"/>
      <c r="J310" s="223" t="s">
        <v>932</v>
      </c>
      <c r="K310" s="223"/>
      <c r="L310" s="223"/>
      <c r="M310" s="223"/>
      <c r="N310" s="224" t="s">
        <v>993</v>
      </c>
      <c r="O310" s="238">
        <v>10</v>
      </c>
      <c r="P310" s="223" t="s">
        <v>999</v>
      </c>
      <c r="Q310" s="65" t="s">
        <v>29</v>
      </c>
      <c r="R310">
        <v>3</v>
      </c>
    </row>
    <row r="311" spans="1:18" s="251" customFormat="1" outlineLevel="1">
      <c r="A311" s="309">
        <v>283</v>
      </c>
      <c r="B311" s="278"/>
      <c r="C311" s="279"/>
      <c r="D311" s="279"/>
      <c r="E311" s="279" t="s">
        <v>932</v>
      </c>
      <c r="F311" s="279"/>
      <c r="G311" s="279"/>
      <c r="H311" s="279"/>
      <c r="I311" s="279"/>
      <c r="J311" s="279"/>
      <c r="K311" s="279"/>
      <c r="L311" s="279" t="s">
        <v>932</v>
      </c>
      <c r="M311" s="279"/>
      <c r="N311" s="224" t="s">
        <v>993</v>
      </c>
      <c r="O311" s="238" t="s">
        <v>937</v>
      </c>
      <c r="P311" s="223"/>
      <c r="Q311" s="65" t="s">
        <v>29</v>
      </c>
      <c r="R311">
        <v>3</v>
      </c>
    </row>
    <row r="312" spans="1:18" s="251" customFormat="1" outlineLevel="1">
      <c r="A312" s="309">
        <v>284</v>
      </c>
      <c r="B312" s="278"/>
      <c r="C312" s="279"/>
      <c r="D312" s="279"/>
      <c r="E312" s="279" t="s">
        <v>932</v>
      </c>
      <c r="F312" s="279"/>
      <c r="G312" s="279"/>
      <c r="H312" s="279"/>
      <c r="I312" s="279"/>
      <c r="J312" s="279"/>
      <c r="K312" s="279"/>
      <c r="L312" s="279"/>
      <c r="M312" s="279" t="s">
        <v>932</v>
      </c>
      <c r="N312" s="224" t="s">
        <v>993</v>
      </c>
      <c r="O312" s="238" t="s">
        <v>937</v>
      </c>
      <c r="P312" s="223" t="s">
        <v>1000</v>
      </c>
      <c r="Q312" s="65" t="s">
        <v>29</v>
      </c>
      <c r="R312">
        <v>3</v>
      </c>
    </row>
    <row r="313" spans="1:18" s="251" customFormat="1" outlineLevel="1">
      <c r="A313" s="309">
        <v>285</v>
      </c>
      <c r="C313" s="223"/>
      <c r="D313" s="223"/>
      <c r="E313" s="223"/>
      <c r="F313" s="223" t="s">
        <v>932</v>
      </c>
      <c r="G313" s="223" t="s">
        <v>932</v>
      </c>
      <c r="H313" s="223"/>
      <c r="I313" s="223"/>
      <c r="J313" s="223"/>
      <c r="K313" s="223"/>
      <c r="L313" s="223"/>
      <c r="M313" s="223"/>
      <c r="N313" s="224" t="s">
        <v>993</v>
      </c>
      <c r="O313" s="238">
        <v>6</v>
      </c>
      <c r="P313" s="223"/>
      <c r="Q313" s="65" t="s">
        <v>44</v>
      </c>
      <c r="R313">
        <v>0</v>
      </c>
    </row>
    <row r="314" spans="1:18" s="251" customFormat="1" outlineLevel="1">
      <c r="A314" s="309">
        <v>286</v>
      </c>
      <c r="C314" s="223"/>
      <c r="D314" s="223"/>
      <c r="E314" s="223"/>
      <c r="F314" s="223" t="s">
        <v>932</v>
      </c>
      <c r="G314" s="223"/>
      <c r="H314" s="223" t="s">
        <v>932</v>
      </c>
      <c r="I314" s="223"/>
      <c r="J314" s="223"/>
      <c r="K314" s="223"/>
      <c r="L314" s="223"/>
      <c r="M314" s="223"/>
      <c r="N314" s="224" t="s">
        <v>993</v>
      </c>
      <c r="O314" s="238" t="s">
        <v>23</v>
      </c>
      <c r="P314" s="223" t="s">
        <v>998</v>
      </c>
      <c r="Q314" s="65" t="s">
        <v>44</v>
      </c>
      <c r="R314">
        <v>0</v>
      </c>
    </row>
    <row r="315" spans="1:18" s="251" customFormat="1" outlineLevel="1">
      <c r="A315" s="309">
        <v>287</v>
      </c>
      <c r="C315" s="223"/>
      <c r="D315" s="223"/>
      <c r="E315" s="223"/>
      <c r="F315" s="223" t="s">
        <v>932</v>
      </c>
      <c r="G315" s="223"/>
      <c r="H315" s="223"/>
      <c r="I315" s="223" t="s">
        <v>932</v>
      </c>
      <c r="J315" s="223"/>
      <c r="K315" s="223"/>
      <c r="L315" s="223"/>
      <c r="M315" s="223"/>
      <c r="N315" s="224" t="s">
        <v>993</v>
      </c>
      <c r="O315" s="238">
        <v>9</v>
      </c>
      <c r="P315" s="223"/>
      <c r="Q315" s="65" t="s">
        <v>44</v>
      </c>
      <c r="R315">
        <v>0</v>
      </c>
    </row>
    <row r="316" spans="1:18" s="251" customFormat="1" outlineLevel="1">
      <c r="A316" s="309">
        <v>288</v>
      </c>
      <c r="C316" s="223"/>
      <c r="D316" s="223"/>
      <c r="E316" s="223"/>
      <c r="F316" s="223" t="s">
        <v>932</v>
      </c>
      <c r="G316" s="223"/>
      <c r="H316" s="223"/>
      <c r="I316" s="223"/>
      <c r="J316" s="223" t="s">
        <v>932</v>
      </c>
      <c r="K316" s="223"/>
      <c r="L316" s="223"/>
      <c r="M316" s="223"/>
      <c r="N316" s="224" t="s">
        <v>993</v>
      </c>
      <c r="O316" s="238">
        <v>10</v>
      </c>
      <c r="P316" s="223"/>
      <c r="Q316" s="65" t="s">
        <v>44</v>
      </c>
      <c r="R316">
        <v>0</v>
      </c>
    </row>
    <row r="317" spans="1:18" s="251" customFormat="1" outlineLevel="1">
      <c r="A317" s="309">
        <v>289</v>
      </c>
      <c r="C317" s="223"/>
      <c r="D317" s="223"/>
      <c r="E317" s="223"/>
      <c r="F317" s="223" t="s">
        <v>932</v>
      </c>
      <c r="G317" s="223"/>
      <c r="H317" s="223"/>
      <c r="I317" s="223"/>
      <c r="J317" s="223"/>
      <c r="K317" s="223"/>
      <c r="L317" s="223" t="s">
        <v>932</v>
      </c>
      <c r="M317" s="223"/>
      <c r="N317" s="224" t="s">
        <v>993</v>
      </c>
      <c r="O317" s="238" t="s">
        <v>937</v>
      </c>
      <c r="P317" s="223"/>
      <c r="Q317" s="65" t="s">
        <v>44</v>
      </c>
      <c r="R317">
        <v>0</v>
      </c>
    </row>
    <row r="318" spans="1:18" s="251" customFormat="1" outlineLevel="1">
      <c r="A318" s="309">
        <v>290</v>
      </c>
      <c r="C318" s="223"/>
      <c r="D318" s="223"/>
      <c r="E318" s="223"/>
      <c r="F318" s="223" t="s">
        <v>932</v>
      </c>
      <c r="G318" s="223"/>
      <c r="H318" s="223"/>
      <c r="I318" s="223"/>
      <c r="J318" s="223"/>
      <c r="K318" s="223"/>
      <c r="L318" s="223"/>
      <c r="M318" s="223" t="s">
        <v>932</v>
      </c>
      <c r="N318" s="224" t="s">
        <v>993</v>
      </c>
      <c r="O318" s="238" t="s">
        <v>937</v>
      </c>
      <c r="P318" s="223"/>
      <c r="Q318" s="65" t="s">
        <v>44</v>
      </c>
      <c r="R318">
        <v>0</v>
      </c>
    </row>
    <row r="319" spans="1:18" s="251" customFormat="1" outlineLevel="1">
      <c r="A319" s="309">
        <v>291</v>
      </c>
      <c r="C319" s="223" t="s">
        <v>932</v>
      </c>
      <c r="D319" s="223"/>
      <c r="E319" s="223"/>
      <c r="F319" s="223"/>
      <c r="G319" s="223">
        <v>2</v>
      </c>
      <c r="H319" s="223"/>
      <c r="I319" s="223">
        <v>1</v>
      </c>
      <c r="J319" s="223"/>
      <c r="K319" s="223"/>
      <c r="L319" s="223"/>
      <c r="M319" s="223"/>
      <c r="N319" s="224" t="s">
        <v>993</v>
      </c>
      <c r="O319" s="238">
        <v>6</v>
      </c>
      <c r="P319" s="223"/>
      <c r="Q319" s="65" t="s">
        <v>44</v>
      </c>
      <c r="R319">
        <v>0</v>
      </c>
    </row>
    <row r="320" spans="1:18" s="251" customFormat="1" outlineLevel="1">
      <c r="A320" s="309">
        <v>292</v>
      </c>
      <c r="C320" s="223" t="s">
        <v>932</v>
      </c>
      <c r="D320" s="223"/>
      <c r="E320" s="223"/>
      <c r="F320" s="223"/>
      <c r="G320" s="223">
        <v>2</v>
      </c>
      <c r="H320" s="223"/>
      <c r="I320" s="223"/>
      <c r="J320" s="223"/>
      <c r="K320" s="223"/>
      <c r="L320" s="223">
        <v>1</v>
      </c>
      <c r="M320" s="223"/>
      <c r="N320" s="224" t="s">
        <v>993</v>
      </c>
      <c r="O320" s="238">
        <v>6</v>
      </c>
      <c r="P320" s="223"/>
      <c r="Q320" s="65" t="s">
        <v>44</v>
      </c>
      <c r="R320">
        <v>0</v>
      </c>
    </row>
    <row r="321" spans="1:18" s="251" customFormat="1" outlineLevel="1">
      <c r="A321" s="309">
        <v>293</v>
      </c>
      <c r="C321" s="223" t="s">
        <v>932</v>
      </c>
      <c r="D321" s="223"/>
      <c r="E321" s="223"/>
      <c r="F321" s="223"/>
      <c r="G321" s="223">
        <v>2</v>
      </c>
      <c r="H321" s="223"/>
      <c r="I321" s="223"/>
      <c r="J321" s="223"/>
      <c r="K321" s="223"/>
      <c r="L321" s="223"/>
      <c r="M321" s="223">
        <v>1</v>
      </c>
      <c r="N321" s="224" t="s">
        <v>993</v>
      </c>
      <c r="O321" s="238">
        <v>6</v>
      </c>
      <c r="P321" s="223"/>
      <c r="Q321" s="65" t="s">
        <v>44</v>
      </c>
      <c r="R321">
        <v>0</v>
      </c>
    </row>
    <row r="322" spans="1:18" s="251" customFormat="1" outlineLevel="1">
      <c r="A322" s="309">
        <v>294</v>
      </c>
      <c r="C322" s="223" t="s">
        <v>932</v>
      </c>
      <c r="D322" s="223"/>
      <c r="E322" s="223"/>
      <c r="F322" s="223"/>
      <c r="G322" s="223"/>
      <c r="H322" s="223">
        <v>2</v>
      </c>
      <c r="I322" s="223">
        <v>1</v>
      </c>
      <c r="J322" s="223"/>
      <c r="K322" s="223"/>
      <c r="L322" s="223"/>
      <c r="M322" s="223"/>
      <c r="N322" s="224" t="s">
        <v>993</v>
      </c>
      <c r="O322" s="238" t="s">
        <v>23</v>
      </c>
      <c r="P322" s="223" t="s">
        <v>998</v>
      </c>
      <c r="Q322" s="65" t="s">
        <v>44</v>
      </c>
      <c r="R322">
        <v>0</v>
      </c>
    </row>
    <row r="323" spans="1:18" s="251" customFormat="1" outlineLevel="1">
      <c r="A323" s="309">
        <v>295</v>
      </c>
      <c r="C323" s="223" t="s">
        <v>932</v>
      </c>
      <c r="D323" s="223"/>
      <c r="E323" s="223"/>
      <c r="F323" s="223"/>
      <c r="G323" s="223"/>
      <c r="H323" s="223">
        <v>2</v>
      </c>
      <c r="I323" s="223"/>
      <c r="J323" s="223"/>
      <c r="K323" s="223"/>
      <c r="L323" s="223">
        <v>1</v>
      </c>
      <c r="M323" s="223"/>
      <c r="N323" s="224" t="s">
        <v>993</v>
      </c>
      <c r="O323" s="238" t="s">
        <v>23</v>
      </c>
      <c r="P323" s="223" t="s">
        <v>998</v>
      </c>
      <c r="Q323" s="65" t="s">
        <v>44</v>
      </c>
      <c r="R323">
        <v>0</v>
      </c>
    </row>
    <row r="324" spans="1:18" s="251" customFormat="1" outlineLevel="1">
      <c r="A324" s="309">
        <v>296</v>
      </c>
      <c r="C324" s="223" t="s">
        <v>932</v>
      </c>
      <c r="D324" s="223"/>
      <c r="E324" s="223"/>
      <c r="F324" s="223"/>
      <c r="G324" s="223"/>
      <c r="H324" s="223">
        <v>2</v>
      </c>
      <c r="I324" s="223"/>
      <c r="J324" s="223"/>
      <c r="K324" s="223"/>
      <c r="L324" s="223"/>
      <c r="M324" s="223">
        <v>1</v>
      </c>
      <c r="N324" s="224" t="s">
        <v>993</v>
      </c>
      <c r="O324" s="238" t="s">
        <v>23</v>
      </c>
      <c r="P324" s="223" t="s">
        <v>998</v>
      </c>
      <c r="Q324" s="65" t="s">
        <v>44</v>
      </c>
      <c r="R324">
        <v>0</v>
      </c>
    </row>
    <row r="325" spans="1:18" s="251" customFormat="1" outlineLevel="1">
      <c r="A325" s="309">
        <v>297</v>
      </c>
      <c r="C325" s="223"/>
      <c r="D325" s="223" t="s">
        <v>932</v>
      </c>
      <c r="E325" s="223"/>
      <c r="F325" s="223"/>
      <c r="G325" s="223">
        <v>2</v>
      </c>
      <c r="H325" s="223"/>
      <c r="I325" s="223">
        <v>1</v>
      </c>
      <c r="J325" s="223"/>
      <c r="K325" s="223"/>
      <c r="L325" s="223"/>
      <c r="M325" s="223"/>
      <c r="N325" s="224" t="s">
        <v>993</v>
      </c>
      <c r="O325" s="238">
        <v>6</v>
      </c>
      <c r="P325" s="223"/>
      <c r="Q325" s="65" t="s">
        <v>44</v>
      </c>
      <c r="R325">
        <v>0</v>
      </c>
    </row>
    <row r="326" spans="1:18" s="251" customFormat="1" outlineLevel="1">
      <c r="A326" s="309">
        <v>298</v>
      </c>
      <c r="C326" s="223"/>
      <c r="D326" s="223" t="s">
        <v>932</v>
      </c>
      <c r="E326" s="223"/>
      <c r="F326" s="223"/>
      <c r="G326" s="223">
        <v>2</v>
      </c>
      <c r="H326" s="223"/>
      <c r="I326" s="223"/>
      <c r="J326" s="223"/>
      <c r="K326" s="223"/>
      <c r="L326" s="223">
        <v>1</v>
      </c>
      <c r="M326" s="223"/>
      <c r="N326" s="224" t="s">
        <v>993</v>
      </c>
      <c r="O326" s="238">
        <v>6</v>
      </c>
      <c r="P326" s="223"/>
      <c r="Q326" s="65" t="s">
        <v>44</v>
      </c>
      <c r="R326">
        <v>0</v>
      </c>
    </row>
    <row r="327" spans="1:18" s="251" customFormat="1" outlineLevel="1">
      <c r="A327" s="309">
        <v>299</v>
      </c>
      <c r="C327" s="223"/>
      <c r="D327" s="223" t="s">
        <v>932</v>
      </c>
      <c r="E327" s="223"/>
      <c r="F327" s="223"/>
      <c r="G327" s="223">
        <v>2</v>
      </c>
      <c r="H327" s="223"/>
      <c r="I327" s="223"/>
      <c r="J327" s="223"/>
      <c r="K327" s="223"/>
      <c r="L327" s="223"/>
      <c r="M327" s="223">
        <v>1</v>
      </c>
      <c r="N327" s="224" t="s">
        <v>993</v>
      </c>
      <c r="O327" s="238">
        <v>6</v>
      </c>
      <c r="P327" s="223"/>
      <c r="Q327" s="65" t="s">
        <v>44</v>
      </c>
      <c r="R327">
        <v>0</v>
      </c>
    </row>
    <row r="328" spans="1:18" s="251" customFormat="1" outlineLevel="1">
      <c r="A328" s="309">
        <v>300</v>
      </c>
      <c r="C328" s="223"/>
      <c r="D328" s="223" t="s">
        <v>932</v>
      </c>
      <c r="E328" s="223"/>
      <c r="F328" s="223"/>
      <c r="G328" s="223"/>
      <c r="H328" s="223">
        <v>2</v>
      </c>
      <c r="I328" s="223">
        <v>1</v>
      </c>
      <c r="J328" s="223"/>
      <c r="K328" s="223"/>
      <c r="L328" s="223"/>
      <c r="M328" s="223"/>
      <c r="N328" s="224" t="s">
        <v>993</v>
      </c>
      <c r="O328" s="238" t="s">
        <v>23</v>
      </c>
      <c r="P328" s="223" t="s">
        <v>998</v>
      </c>
      <c r="Q328" s="65" t="s">
        <v>44</v>
      </c>
      <c r="R328">
        <v>0</v>
      </c>
    </row>
    <row r="329" spans="1:18" s="251" customFormat="1" outlineLevel="1">
      <c r="A329" s="309">
        <v>301</v>
      </c>
      <c r="C329" s="223"/>
      <c r="D329" s="223" t="s">
        <v>932</v>
      </c>
      <c r="E329" s="223"/>
      <c r="F329" s="223"/>
      <c r="G329" s="223"/>
      <c r="H329" s="223">
        <v>2</v>
      </c>
      <c r="I329" s="223"/>
      <c r="J329" s="223"/>
      <c r="K329" s="223"/>
      <c r="L329" s="223">
        <v>1</v>
      </c>
      <c r="M329" s="223"/>
      <c r="N329" s="224" t="s">
        <v>993</v>
      </c>
      <c r="O329" s="238" t="s">
        <v>23</v>
      </c>
      <c r="P329" s="223" t="s">
        <v>998</v>
      </c>
      <c r="Q329" s="65" t="s">
        <v>44</v>
      </c>
      <c r="R329">
        <v>0</v>
      </c>
    </row>
    <row r="330" spans="1:18" s="251" customFormat="1" outlineLevel="1">
      <c r="A330" s="309">
        <v>302</v>
      </c>
      <c r="C330" s="223"/>
      <c r="D330" s="223" t="s">
        <v>932</v>
      </c>
      <c r="E330" s="223"/>
      <c r="F330" s="223"/>
      <c r="G330" s="223"/>
      <c r="H330" s="223">
        <v>2</v>
      </c>
      <c r="I330" s="223"/>
      <c r="J330" s="223"/>
      <c r="K330" s="223"/>
      <c r="L330" s="223"/>
      <c r="M330" s="223">
        <v>1</v>
      </c>
      <c r="N330" s="224" t="s">
        <v>993</v>
      </c>
      <c r="O330" s="238" t="s">
        <v>23</v>
      </c>
      <c r="P330" s="223" t="s">
        <v>998</v>
      </c>
      <c r="Q330" s="65" t="s">
        <v>44</v>
      </c>
      <c r="R330">
        <v>0</v>
      </c>
    </row>
    <row r="331" spans="1:18" s="251" customFormat="1" outlineLevel="1">
      <c r="A331" s="309">
        <v>303</v>
      </c>
      <c r="C331" s="223"/>
      <c r="D331" s="223"/>
      <c r="E331" s="223" t="s">
        <v>932</v>
      </c>
      <c r="F331" s="223"/>
      <c r="G331" s="223">
        <v>2</v>
      </c>
      <c r="H331" s="223"/>
      <c r="I331" s="223">
        <v>1</v>
      </c>
      <c r="J331" s="223"/>
      <c r="K331" s="223"/>
      <c r="L331" s="223"/>
      <c r="M331" s="223"/>
      <c r="N331" s="224" t="s">
        <v>738</v>
      </c>
      <c r="O331" s="238" t="s">
        <v>1003</v>
      </c>
      <c r="P331" s="223"/>
      <c r="Q331" s="65" t="s">
        <v>29</v>
      </c>
      <c r="R331">
        <v>3</v>
      </c>
    </row>
    <row r="332" spans="1:18" s="251" customFormat="1" outlineLevel="1">
      <c r="A332" s="309">
        <v>304</v>
      </c>
      <c r="C332" s="223"/>
      <c r="D332" s="223"/>
      <c r="E332" s="223" t="s">
        <v>932</v>
      </c>
      <c r="F332" s="223"/>
      <c r="G332" s="223">
        <v>2</v>
      </c>
      <c r="H332" s="223"/>
      <c r="I332" s="223"/>
      <c r="J332" s="223"/>
      <c r="K332" s="223"/>
      <c r="L332" s="223">
        <v>1</v>
      </c>
      <c r="M332" s="223"/>
      <c r="N332" s="224" t="s">
        <v>738</v>
      </c>
      <c r="O332" s="238" t="s">
        <v>1003</v>
      </c>
      <c r="P332" s="223"/>
      <c r="Q332" s="65" t="s">
        <v>29</v>
      </c>
      <c r="R332">
        <v>3</v>
      </c>
    </row>
    <row r="333" spans="1:18" s="251" customFormat="1" outlineLevel="1">
      <c r="A333" s="309">
        <v>305</v>
      </c>
      <c r="C333" s="223"/>
      <c r="D333" s="223"/>
      <c r="E333" s="223" t="s">
        <v>932</v>
      </c>
      <c r="F333" s="223"/>
      <c r="G333" s="223">
        <v>2</v>
      </c>
      <c r="H333" s="223"/>
      <c r="I333" s="223"/>
      <c r="J333" s="223"/>
      <c r="K333" s="223"/>
      <c r="L333" s="223"/>
      <c r="M333" s="223">
        <v>1</v>
      </c>
      <c r="N333" s="224" t="s">
        <v>738</v>
      </c>
      <c r="O333" s="238" t="s">
        <v>1003</v>
      </c>
      <c r="P333" s="223"/>
      <c r="Q333" s="65" t="s">
        <v>29</v>
      </c>
      <c r="R333">
        <v>3</v>
      </c>
    </row>
    <row r="334" spans="1:18" s="251" customFormat="1" outlineLevel="1">
      <c r="A334" s="309">
        <v>306</v>
      </c>
      <c r="C334" s="223"/>
      <c r="D334" s="223"/>
      <c r="E334" s="223" t="s">
        <v>932</v>
      </c>
      <c r="F334" s="223"/>
      <c r="G334" s="223"/>
      <c r="H334" s="223">
        <v>2</v>
      </c>
      <c r="I334" s="223">
        <v>1</v>
      </c>
      <c r="J334" s="223"/>
      <c r="K334" s="223"/>
      <c r="L334" s="223"/>
      <c r="M334" s="223"/>
      <c r="N334" s="224" t="s">
        <v>738</v>
      </c>
      <c r="O334" s="238" t="s">
        <v>23</v>
      </c>
      <c r="P334" s="223" t="s">
        <v>998</v>
      </c>
      <c r="Q334" s="65" t="s">
        <v>29</v>
      </c>
      <c r="R334">
        <v>3</v>
      </c>
    </row>
    <row r="335" spans="1:18" s="251" customFormat="1" outlineLevel="1">
      <c r="A335" s="309">
        <v>307</v>
      </c>
      <c r="C335" s="223"/>
      <c r="D335" s="223"/>
      <c r="E335" s="223" t="s">
        <v>932</v>
      </c>
      <c r="F335" s="223"/>
      <c r="G335" s="223"/>
      <c r="H335" s="223">
        <v>2</v>
      </c>
      <c r="I335" s="223"/>
      <c r="J335" s="223"/>
      <c r="K335" s="223"/>
      <c r="L335" s="223">
        <v>1</v>
      </c>
      <c r="M335" s="223"/>
      <c r="N335" s="224" t="s">
        <v>738</v>
      </c>
      <c r="O335" s="238" t="s">
        <v>23</v>
      </c>
      <c r="P335" s="223" t="s">
        <v>998</v>
      </c>
      <c r="Q335" s="65" t="s">
        <v>29</v>
      </c>
      <c r="R335">
        <v>3</v>
      </c>
    </row>
    <row r="336" spans="1:18" s="251" customFormat="1" outlineLevel="1">
      <c r="A336" s="309">
        <v>308</v>
      </c>
      <c r="C336" s="223"/>
      <c r="D336" s="223"/>
      <c r="E336" s="223" t="s">
        <v>932</v>
      </c>
      <c r="F336" s="223"/>
      <c r="G336" s="223"/>
      <c r="H336" s="223">
        <v>2</v>
      </c>
      <c r="I336" s="223"/>
      <c r="J336" s="223"/>
      <c r="K336" s="223"/>
      <c r="L336" s="223"/>
      <c r="M336" s="223">
        <v>1</v>
      </c>
      <c r="N336" s="224" t="s">
        <v>738</v>
      </c>
      <c r="O336" s="238" t="s">
        <v>23</v>
      </c>
      <c r="P336" s="223" t="s">
        <v>998</v>
      </c>
      <c r="Q336" s="65" t="s">
        <v>29</v>
      </c>
      <c r="R336">
        <v>3</v>
      </c>
    </row>
    <row r="337" spans="1:18" s="251" customFormat="1" outlineLevel="1">
      <c r="A337" s="309">
        <v>309</v>
      </c>
      <c r="C337" s="223"/>
      <c r="D337" s="223"/>
      <c r="E337" s="223"/>
      <c r="F337" s="223" t="s">
        <v>932</v>
      </c>
      <c r="G337" s="223">
        <v>2</v>
      </c>
      <c r="H337" s="223"/>
      <c r="I337" s="223">
        <v>1</v>
      </c>
      <c r="J337" s="223"/>
      <c r="K337" s="223"/>
      <c r="L337" s="223"/>
      <c r="M337" s="223"/>
      <c r="N337" s="224" t="s">
        <v>993</v>
      </c>
      <c r="O337" s="238">
        <v>6</v>
      </c>
      <c r="P337" s="223"/>
      <c r="Q337" s="65" t="s">
        <v>44</v>
      </c>
      <c r="R337">
        <v>0</v>
      </c>
    </row>
    <row r="338" spans="1:18" s="251" customFormat="1" outlineLevel="1">
      <c r="A338" s="309">
        <v>310</v>
      </c>
      <c r="C338" s="223"/>
      <c r="D338" s="223"/>
      <c r="E338" s="223"/>
      <c r="F338" s="223" t="s">
        <v>932</v>
      </c>
      <c r="G338" s="223">
        <v>2</v>
      </c>
      <c r="H338" s="223"/>
      <c r="I338" s="223"/>
      <c r="J338" s="223"/>
      <c r="K338" s="223"/>
      <c r="L338" s="223">
        <v>1</v>
      </c>
      <c r="M338" s="223"/>
      <c r="N338" s="224" t="s">
        <v>993</v>
      </c>
      <c r="O338" s="238">
        <v>6</v>
      </c>
      <c r="P338" s="223"/>
      <c r="Q338" s="65" t="s">
        <v>44</v>
      </c>
      <c r="R338">
        <v>0</v>
      </c>
    </row>
    <row r="339" spans="1:18" s="251" customFormat="1" outlineLevel="1">
      <c r="A339" s="309">
        <v>311</v>
      </c>
      <c r="C339" s="223"/>
      <c r="D339" s="223"/>
      <c r="E339" s="223"/>
      <c r="F339" s="223" t="s">
        <v>932</v>
      </c>
      <c r="G339" s="223">
        <v>2</v>
      </c>
      <c r="H339" s="223"/>
      <c r="I339" s="223"/>
      <c r="J339" s="223"/>
      <c r="K339" s="223"/>
      <c r="L339" s="223"/>
      <c r="M339" s="223">
        <v>1</v>
      </c>
      <c r="N339" s="224" t="s">
        <v>993</v>
      </c>
      <c r="O339" s="238">
        <v>6</v>
      </c>
      <c r="P339" s="223"/>
      <c r="Q339" s="65" t="s">
        <v>44</v>
      </c>
      <c r="R339">
        <v>0</v>
      </c>
    </row>
    <row r="340" spans="1:18" s="251" customFormat="1" outlineLevel="1">
      <c r="A340" s="309">
        <v>312</v>
      </c>
      <c r="C340" s="223"/>
      <c r="D340" s="223"/>
      <c r="E340" s="223"/>
      <c r="F340" s="223" t="s">
        <v>932</v>
      </c>
      <c r="G340" s="223"/>
      <c r="H340" s="223">
        <v>2</v>
      </c>
      <c r="I340" s="223">
        <v>1</v>
      </c>
      <c r="J340" s="223"/>
      <c r="K340" s="223"/>
      <c r="L340" s="223"/>
      <c r="M340" s="223"/>
      <c r="N340" s="224" t="s">
        <v>993</v>
      </c>
      <c r="O340" s="238" t="s">
        <v>23</v>
      </c>
      <c r="P340" s="223" t="s">
        <v>998</v>
      </c>
      <c r="Q340" s="65" t="s">
        <v>44</v>
      </c>
      <c r="R340">
        <v>0</v>
      </c>
    </row>
    <row r="341" spans="1:18" s="251" customFormat="1" outlineLevel="1">
      <c r="A341" s="309">
        <v>313</v>
      </c>
      <c r="C341" s="223"/>
      <c r="D341" s="223"/>
      <c r="E341" s="223"/>
      <c r="F341" s="223" t="s">
        <v>932</v>
      </c>
      <c r="G341" s="223"/>
      <c r="H341" s="223">
        <v>2</v>
      </c>
      <c r="I341" s="223"/>
      <c r="J341" s="223"/>
      <c r="K341" s="223"/>
      <c r="L341" s="223">
        <v>1</v>
      </c>
      <c r="M341" s="223"/>
      <c r="N341" s="224" t="s">
        <v>993</v>
      </c>
      <c r="O341" s="238" t="s">
        <v>23</v>
      </c>
      <c r="P341" s="223" t="s">
        <v>998</v>
      </c>
      <c r="Q341" s="65" t="s">
        <v>44</v>
      </c>
      <c r="R341">
        <v>0</v>
      </c>
    </row>
    <row r="342" spans="1:18" s="251" customFormat="1" outlineLevel="1">
      <c r="A342" s="309">
        <v>314</v>
      </c>
      <c r="C342" s="223"/>
      <c r="D342" s="223"/>
      <c r="E342" s="223"/>
      <c r="F342" s="223" t="s">
        <v>932</v>
      </c>
      <c r="G342" s="223"/>
      <c r="H342" s="223">
        <v>2</v>
      </c>
      <c r="I342" s="223"/>
      <c r="J342" s="223"/>
      <c r="K342" s="223"/>
      <c r="L342" s="223"/>
      <c r="M342" s="223">
        <v>1</v>
      </c>
      <c r="N342" s="224" t="s">
        <v>993</v>
      </c>
      <c r="O342" s="238" t="s">
        <v>23</v>
      </c>
      <c r="P342" s="223" t="s">
        <v>998</v>
      </c>
      <c r="Q342" s="65" t="s">
        <v>44</v>
      </c>
      <c r="R342">
        <v>0</v>
      </c>
    </row>
    <row r="343" spans="1:18" s="251" customFormat="1">
      <c r="A343" s="272"/>
      <c r="B343" s="272"/>
      <c r="C343" s="272" t="s">
        <v>1005</v>
      </c>
      <c r="D343" s="272"/>
      <c r="E343" s="272"/>
      <c r="F343" s="272"/>
      <c r="G343" s="272"/>
      <c r="H343" s="272"/>
      <c r="I343" s="272"/>
      <c r="J343" s="272"/>
      <c r="K343" s="272"/>
      <c r="L343" s="272"/>
      <c r="M343" s="272"/>
      <c r="N343" s="272"/>
      <c r="O343" s="272"/>
      <c r="P343" s="272"/>
      <c r="Q343" s="65" t="s">
        <v>44</v>
      </c>
      <c r="R343"/>
    </row>
    <row r="344" spans="1:18" s="251" customFormat="1" outlineLevel="1">
      <c r="A344" s="309">
        <v>315</v>
      </c>
      <c r="B344" s="251" t="s">
        <v>932</v>
      </c>
      <c r="C344" s="223" t="s">
        <v>932</v>
      </c>
      <c r="D344" s="223"/>
      <c r="E344" s="223"/>
      <c r="F344" s="223"/>
      <c r="G344" s="223" t="s">
        <v>932</v>
      </c>
      <c r="H344" s="223"/>
      <c r="I344" s="223"/>
      <c r="J344" s="223"/>
      <c r="K344" s="223"/>
      <c r="L344" s="223"/>
      <c r="M344" s="223"/>
      <c r="N344" s="224" t="s">
        <v>993</v>
      </c>
      <c r="O344" s="237">
        <v>6</v>
      </c>
      <c r="P344" s="223"/>
      <c r="Q344" s="65" t="s">
        <v>44</v>
      </c>
      <c r="R344">
        <v>0</v>
      </c>
    </row>
    <row r="345" spans="1:18" s="251" customFormat="1" ht="57.6" outlineLevel="1">
      <c r="A345" s="309">
        <v>316</v>
      </c>
      <c r="B345" s="251" t="s">
        <v>932</v>
      </c>
      <c r="C345" s="223" t="s">
        <v>932</v>
      </c>
      <c r="D345" s="223"/>
      <c r="E345" s="223"/>
      <c r="F345" s="223"/>
      <c r="G345" s="223"/>
      <c r="H345" s="223" t="s">
        <v>932</v>
      </c>
      <c r="I345" s="223"/>
      <c r="J345" s="223"/>
      <c r="K345" s="223"/>
      <c r="L345" s="223"/>
      <c r="M345" s="223"/>
      <c r="N345" s="224" t="s">
        <v>993</v>
      </c>
      <c r="O345" s="237" t="s">
        <v>1007</v>
      </c>
      <c r="P345" s="114" t="s">
        <v>1001</v>
      </c>
      <c r="Q345" s="65" t="s">
        <v>44</v>
      </c>
      <c r="R345">
        <v>0</v>
      </c>
    </row>
    <row r="346" spans="1:18" s="251" customFormat="1" outlineLevel="1">
      <c r="A346" s="309">
        <v>317</v>
      </c>
      <c r="B346" s="251" t="s">
        <v>932</v>
      </c>
      <c r="C346" s="223" t="s">
        <v>932</v>
      </c>
      <c r="D346" s="223"/>
      <c r="E346" s="223"/>
      <c r="F346" s="223"/>
      <c r="G346" s="223"/>
      <c r="H346" s="223"/>
      <c r="I346" s="223" t="s">
        <v>932</v>
      </c>
      <c r="J346" s="223"/>
      <c r="K346" s="223"/>
      <c r="L346" s="223"/>
      <c r="M346" s="223"/>
      <c r="N346" s="224" t="s">
        <v>993</v>
      </c>
      <c r="O346" s="237">
        <v>9</v>
      </c>
      <c r="P346" s="223"/>
      <c r="Q346" s="65" t="s">
        <v>44</v>
      </c>
      <c r="R346">
        <v>0</v>
      </c>
    </row>
    <row r="347" spans="1:18" outlineLevel="1">
      <c r="A347" s="309">
        <v>318</v>
      </c>
      <c r="B347" s="251" t="s">
        <v>932</v>
      </c>
      <c r="C347" s="223" t="s">
        <v>932</v>
      </c>
      <c r="D347" s="223"/>
      <c r="E347" s="223"/>
      <c r="F347" s="223"/>
      <c r="G347" s="223"/>
      <c r="H347" s="223"/>
      <c r="I347" s="223"/>
      <c r="J347" s="223" t="s">
        <v>932</v>
      </c>
      <c r="K347" s="223"/>
      <c r="L347" s="223"/>
      <c r="M347" s="223"/>
      <c r="N347" s="224" t="s">
        <v>993</v>
      </c>
      <c r="O347" s="237">
        <v>10</v>
      </c>
      <c r="P347" s="223" t="s">
        <v>955</v>
      </c>
      <c r="Q347" s="65" t="s">
        <v>44</v>
      </c>
      <c r="R347">
        <v>0</v>
      </c>
    </row>
    <row r="348" spans="1:18" outlineLevel="1">
      <c r="A348" s="309">
        <v>319</v>
      </c>
      <c r="B348" s="251" t="s">
        <v>932</v>
      </c>
      <c r="C348" s="223" t="s">
        <v>932</v>
      </c>
      <c r="D348" s="223"/>
      <c r="E348" s="223"/>
      <c r="F348" s="223"/>
      <c r="G348" s="223"/>
      <c r="H348" s="223"/>
      <c r="I348" s="223"/>
      <c r="J348" s="223"/>
      <c r="K348" s="223"/>
      <c r="L348" s="223" t="s">
        <v>932</v>
      </c>
      <c r="M348" s="223"/>
      <c r="N348" s="224" t="s">
        <v>993</v>
      </c>
      <c r="O348" s="237" t="s">
        <v>937</v>
      </c>
      <c r="P348" s="223"/>
      <c r="Q348" s="65" t="s">
        <v>44</v>
      </c>
      <c r="R348">
        <v>0</v>
      </c>
    </row>
    <row r="349" spans="1:18" outlineLevel="1">
      <c r="A349" s="309">
        <v>320</v>
      </c>
      <c r="B349" s="251" t="s">
        <v>932</v>
      </c>
      <c r="C349" s="223" t="s">
        <v>932</v>
      </c>
      <c r="D349" s="223"/>
      <c r="E349" s="223"/>
      <c r="F349" s="223"/>
      <c r="G349" s="223"/>
      <c r="H349" s="223"/>
      <c r="I349" s="223"/>
      <c r="J349" s="223"/>
      <c r="K349" s="223"/>
      <c r="L349" s="223"/>
      <c r="M349" s="223" t="s">
        <v>932</v>
      </c>
      <c r="N349" s="224" t="s">
        <v>993</v>
      </c>
      <c r="O349" s="237" t="s">
        <v>937</v>
      </c>
      <c r="P349" s="223" t="s">
        <v>1008</v>
      </c>
      <c r="Q349" s="65" t="s">
        <v>44</v>
      </c>
      <c r="R349">
        <v>0</v>
      </c>
    </row>
    <row r="350" spans="1:18" outlineLevel="1">
      <c r="A350" s="309">
        <v>321</v>
      </c>
      <c r="B350" s="251" t="s">
        <v>932</v>
      </c>
      <c r="C350" s="223"/>
      <c r="D350" s="223" t="s">
        <v>932</v>
      </c>
      <c r="E350" s="223"/>
      <c r="F350" s="223"/>
      <c r="G350" s="223" t="s">
        <v>932</v>
      </c>
      <c r="H350" s="223"/>
      <c r="I350" s="223"/>
      <c r="J350" s="223"/>
      <c r="K350" s="223"/>
      <c r="L350" s="223"/>
      <c r="M350" s="223"/>
      <c r="N350" s="224" t="s">
        <v>993</v>
      </c>
      <c r="O350" s="237">
        <v>6</v>
      </c>
      <c r="P350" s="223"/>
      <c r="Q350" s="65" t="s">
        <v>44</v>
      </c>
      <c r="R350">
        <v>0</v>
      </c>
    </row>
    <row r="351" spans="1:18" ht="57.6" outlineLevel="1">
      <c r="A351" s="309">
        <v>322</v>
      </c>
      <c r="B351" s="251" t="s">
        <v>932</v>
      </c>
      <c r="C351" s="223"/>
      <c r="D351" s="223" t="s">
        <v>932</v>
      </c>
      <c r="E351" s="223"/>
      <c r="F351" s="223"/>
      <c r="G351" s="223"/>
      <c r="H351" s="223" t="s">
        <v>932</v>
      </c>
      <c r="I351" s="223"/>
      <c r="J351" s="223"/>
      <c r="K351" s="223"/>
      <c r="L351" s="223"/>
      <c r="M351" s="223"/>
      <c r="N351" s="224" t="s">
        <v>993</v>
      </c>
      <c r="O351" s="237" t="s">
        <v>949</v>
      </c>
      <c r="P351" s="114" t="s">
        <v>996</v>
      </c>
      <c r="Q351" s="65" t="s">
        <v>44</v>
      </c>
      <c r="R351">
        <v>0</v>
      </c>
    </row>
    <row r="352" spans="1:18" outlineLevel="1">
      <c r="A352" s="309">
        <v>323</v>
      </c>
      <c r="B352" s="251" t="s">
        <v>932</v>
      </c>
      <c r="C352" s="223"/>
      <c r="D352" s="223" t="s">
        <v>932</v>
      </c>
      <c r="E352" s="223"/>
      <c r="F352" s="223"/>
      <c r="G352" s="223"/>
      <c r="H352" s="223"/>
      <c r="I352" s="223" t="s">
        <v>932</v>
      </c>
      <c r="J352" s="223"/>
      <c r="K352" s="223"/>
      <c r="L352" s="223"/>
      <c r="M352" s="223"/>
      <c r="N352" s="224" t="s">
        <v>993</v>
      </c>
      <c r="O352" s="237">
        <v>9</v>
      </c>
      <c r="P352" s="223"/>
      <c r="Q352" s="65" t="s">
        <v>44</v>
      </c>
      <c r="R352">
        <v>0</v>
      </c>
    </row>
    <row r="353" spans="1:18" outlineLevel="1">
      <c r="A353" s="309">
        <v>324</v>
      </c>
      <c r="B353" s="251" t="s">
        <v>932</v>
      </c>
      <c r="C353" s="223"/>
      <c r="D353" s="223" t="s">
        <v>932</v>
      </c>
      <c r="E353" s="223"/>
      <c r="F353" s="223"/>
      <c r="G353" s="223"/>
      <c r="H353" s="223"/>
      <c r="I353" s="223"/>
      <c r="J353" s="223" t="s">
        <v>932</v>
      </c>
      <c r="K353" s="223"/>
      <c r="L353" s="223"/>
      <c r="M353" s="223"/>
      <c r="N353" s="224" t="s">
        <v>993</v>
      </c>
      <c r="O353" s="237">
        <v>10</v>
      </c>
      <c r="P353" s="223" t="s">
        <v>956</v>
      </c>
      <c r="Q353" s="65" t="s">
        <v>44</v>
      </c>
      <c r="R353">
        <v>0</v>
      </c>
    </row>
    <row r="354" spans="1:18" outlineLevel="1">
      <c r="A354" s="309">
        <v>325</v>
      </c>
      <c r="B354" s="251" t="s">
        <v>932</v>
      </c>
      <c r="C354" s="223"/>
      <c r="D354" s="223" t="s">
        <v>932</v>
      </c>
      <c r="E354" s="223"/>
      <c r="F354" s="223"/>
      <c r="G354" s="223"/>
      <c r="H354" s="223"/>
      <c r="I354" s="223"/>
      <c r="J354" s="223"/>
      <c r="K354" s="223"/>
      <c r="L354" s="223" t="s">
        <v>932</v>
      </c>
      <c r="M354" s="223"/>
      <c r="N354" s="224" t="s">
        <v>993</v>
      </c>
      <c r="O354" s="237" t="s">
        <v>937</v>
      </c>
      <c r="P354" s="223" t="s">
        <v>943</v>
      </c>
      <c r="Q354" s="65" t="s">
        <v>44</v>
      </c>
      <c r="R354">
        <v>0</v>
      </c>
    </row>
    <row r="355" spans="1:18" outlineLevel="1">
      <c r="A355" s="309">
        <v>326</v>
      </c>
      <c r="B355" s="251" t="s">
        <v>932</v>
      </c>
      <c r="C355" s="223"/>
      <c r="D355" s="223" t="s">
        <v>932</v>
      </c>
      <c r="E355" s="223"/>
      <c r="F355" s="223"/>
      <c r="G355" s="223"/>
      <c r="H355" s="223"/>
      <c r="I355" s="223"/>
      <c r="J355" s="223"/>
      <c r="K355" s="223"/>
      <c r="L355" s="223"/>
      <c r="M355" s="223" t="s">
        <v>932</v>
      </c>
      <c r="N355" s="224" t="s">
        <v>993</v>
      </c>
      <c r="O355" s="237" t="s">
        <v>937</v>
      </c>
      <c r="P355" s="223" t="s">
        <v>943</v>
      </c>
      <c r="Q355" s="65" t="s">
        <v>44</v>
      </c>
      <c r="R355">
        <v>0</v>
      </c>
    </row>
    <row r="356" spans="1:18" outlineLevel="1">
      <c r="A356" s="309">
        <v>327</v>
      </c>
      <c r="B356" s="251" t="s">
        <v>932</v>
      </c>
      <c r="C356" s="223"/>
      <c r="D356" s="223"/>
      <c r="E356" s="223" t="s">
        <v>932</v>
      </c>
      <c r="F356" s="223"/>
      <c r="G356" s="223" t="s">
        <v>932</v>
      </c>
      <c r="H356" s="223"/>
      <c r="I356" s="223"/>
      <c r="J356" s="223"/>
      <c r="K356" s="223"/>
      <c r="L356" s="223"/>
      <c r="M356" s="223"/>
      <c r="N356" s="224" t="s">
        <v>738</v>
      </c>
      <c r="O356" s="237" t="s">
        <v>1003</v>
      </c>
      <c r="P356" s="223"/>
      <c r="Q356" s="65" t="s">
        <v>29</v>
      </c>
      <c r="R356">
        <v>3</v>
      </c>
    </row>
    <row r="357" spans="1:18" outlineLevel="1">
      <c r="A357" s="309">
        <v>328</v>
      </c>
      <c r="B357" s="251" t="s">
        <v>932</v>
      </c>
      <c r="C357" s="223"/>
      <c r="D357" s="223"/>
      <c r="E357" s="223" t="s">
        <v>932</v>
      </c>
      <c r="F357" s="223"/>
      <c r="G357" s="223"/>
      <c r="H357" s="223" t="s">
        <v>932</v>
      </c>
      <c r="I357" s="223"/>
      <c r="J357" s="223"/>
      <c r="K357" s="223"/>
      <c r="L357" s="223"/>
      <c r="M357" s="223"/>
      <c r="N357" s="224" t="s">
        <v>738</v>
      </c>
      <c r="O357" s="237" t="s">
        <v>949</v>
      </c>
      <c r="P357" s="223" t="s">
        <v>998</v>
      </c>
      <c r="Q357" s="65" t="s">
        <v>29</v>
      </c>
      <c r="R357">
        <v>3</v>
      </c>
    </row>
    <row r="358" spans="1:18" outlineLevel="1">
      <c r="A358" s="309">
        <v>329</v>
      </c>
      <c r="B358" s="251" t="s">
        <v>932</v>
      </c>
      <c r="C358" s="223"/>
      <c r="D358" s="223"/>
      <c r="E358" s="223" t="s">
        <v>932</v>
      </c>
      <c r="F358" s="223"/>
      <c r="G358" s="223"/>
      <c r="H358" s="223"/>
      <c r="I358" s="223" t="s">
        <v>932</v>
      </c>
      <c r="J358" s="223"/>
      <c r="K358" s="223"/>
      <c r="L358" s="223"/>
      <c r="M358" s="223"/>
      <c r="N358" s="224" t="s">
        <v>993</v>
      </c>
      <c r="O358" s="237">
        <v>9</v>
      </c>
      <c r="P358" s="223"/>
      <c r="Q358" s="65" t="s">
        <v>29</v>
      </c>
      <c r="R358">
        <v>3</v>
      </c>
    </row>
    <row r="359" spans="1:18" outlineLevel="1">
      <c r="A359" s="309">
        <v>330</v>
      </c>
      <c r="B359" s="251" t="s">
        <v>932</v>
      </c>
      <c r="C359" s="223"/>
      <c r="D359" s="223"/>
      <c r="E359" s="223" t="s">
        <v>932</v>
      </c>
      <c r="F359" s="223"/>
      <c r="G359" s="223"/>
      <c r="H359" s="223"/>
      <c r="I359" s="223"/>
      <c r="J359" s="223" t="s">
        <v>932</v>
      </c>
      <c r="K359" s="223"/>
      <c r="L359" s="223"/>
      <c r="M359" s="223"/>
      <c r="N359" s="224" t="s">
        <v>993</v>
      </c>
      <c r="O359" s="237">
        <v>10</v>
      </c>
      <c r="P359" s="223" t="s">
        <v>1009</v>
      </c>
      <c r="Q359" s="65" t="s">
        <v>29</v>
      </c>
      <c r="R359">
        <v>3</v>
      </c>
    </row>
    <row r="360" spans="1:18" outlineLevel="1">
      <c r="A360" s="309">
        <v>331</v>
      </c>
      <c r="B360" s="251" t="s">
        <v>932</v>
      </c>
      <c r="C360" s="223"/>
      <c r="D360" s="223"/>
      <c r="E360" s="223" t="s">
        <v>932</v>
      </c>
      <c r="F360" s="223"/>
      <c r="G360" s="223"/>
      <c r="H360" s="223"/>
      <c r="I360" s="223"/>
      <c r="J360" s="223"/>
      <c r="K360" s="223"/>
      <c r="L360" s="223" t="s">
        <v>932</v>
      </c>
      <c r="M360" s="223"/>
      <c r="N360" s="224" t="s">
        <v>993</v>
      </c>
      <c r="O360" s="237" t="s">
        <v>937</v>
      </c>
      <c r="P360" s="223"/>
      <c r="Q360" s="65" t="s">
        <v>29</v>
      </c>
      <c r="R360">
        <v>3</v>
      </c>
    </row>
    <row r="361" spans="1:18" outlineLevel="1">
      <c r="A361" s="309">
        <v>332</v>
      </c>
      <c r="B361" s="251" t="s">
        <v>932</v>
      </c>
      <c r="C361" s="223"/>
      <c r="D361" s="223"/>
      <c r="E361" s="223" t="s">
        <v>932</v>
      </c>
      <c r="F361" s="223"/>
      <c r="G361" s="223"/>
      <c r="H361" s="223"/>
      <c r="I361" s="223"/>
      <c r="J361" s="223"/>
      <c r="K361" s="223"/>
      <c r="L361" s="223"/>
      <c r="M361" s="223" t="s">
        <v>932</v>
      </c>
      <c r="N361" s="224" t="s">
        <v>993</v>
      </c>
      <c r="O361" s="237" t="s">
        <v>937</v>
      </c>
      <c r="P361" s="223" t="s">
        <v>1010</v>
      </c>
      <c r="Q361" s="65" t="s">
        <v>29</v>
      </c>
      <c r="R361">
        <v>3</v>
      </c>
    </row>
    <row r="362" spans="1:18" outlineLevel="1">
      <c r="A362" s="309">
        <v>333</v>
      </c>
      <c r="B362" s="251" t="s">
        <v>932</v>
      </c>
      <c r="C362" s="223"/>
      <c r="D362" s="223"/>
      <c r="E362" s="223" t="s">
        <v>932</v>
      </c>
      <c r="F362" s="223"/>
      <c r="G362" s="223">
        <v>2</v>
      </c>
      <c r="H362" s="223"/>
      <c r="I362" s="223">
        <v>1</v>
      </c>
      <c r="J362" s="223"/>
      <c r="K362" s="223"/>
      <c r="L362" s="223"/>
      <c r="M362" s="223"/>
      <c r="N362" s="224" t="s">
        <v>738</v>
      </c>
      <c r="O362" s="237" t="s">
        <v>1003</v>
      </c>
      <c r="P362" s="223"/>
      <c r="Q362" s="65" t="s">
        <v>29</v>
      </c>
      <c r="R362">
        <v>3</v>
      </c>
    </row>
    <row r="363" spans="1:18" outlineLevel="1">
      <c r="A363" s="309">
        <v>334</v>
      </c>
      <c r="B363" s="251" t="s">
        <v>932</v>
      </c>
      <c r="C363" s="223"/>
      <c r="D363" s="223"/>
      <c r="E363" s="223" t="s">
        <v>932</v>
      </c>
      <c r="F363" s="223"/>
      <c r="G363" s="223">
        <v>2</v>
      </c>
      <c r="H363" s="223"/>
      <c r="I363" s="223"/>
      <c r="J363" s="223"/>
      <c r="K363" s="223"/>
      <c r="L363" s="223">
        <v>1</v>
      </c>
      <c r="M363" s="223"/>
      <c r="N363" s="224" t="s">
        <v>738</v>
      </c>
      <c r="O363" s="237" t="s">
        <v>1003</v>
      </c>
      <c r="P363" s="223"/>
      <c r="Q363" s="65" t="s">
        <v>29</v>
      </c>
      <c r="R363">
        <v>3</v>
      </c>
    </row>
    <row r="364" spans="1:18" outlineLevel="1">
      <c r="A364" s="309">
        <v>335</v>
      </c>
      <c r="B364" s="251" t="s">
        <v>932</v>
      </c>
      <c r="C364" s="223"/>
      <c r="D364" s="223"/>
      <c r="E364" s="223" t="s">
        <v>932</v>
      </c>
      <c r="F364" s="223"/>
      <c r="G364" s="223">
        <v>2</v>
      </c>
      <c r="H364" s="223"/>
      <c r="I364" s="223"/>
      <c r="J364" s="223"/>
      <c r="K364" s="223"/>
      <c r="L364" s="223"/>
      <c r="M364" s="223">
        <v>1</v>
      </c>
      <c r="N364" s="224" t="s">
        <v>738</v>
      </c>
      <c r="O364" s="237" t="s">
        <v>1003</v>
      </c>
      <c r="P364" s="223"/>
      <c r="Q364" s="65" t="s">
        <v>29</v>
      </c>
      <c r="R364">
        <v>3</v>
      </c>
    </row>
    <row r="365" spans="1:18" outlineLevel="1">
      <c r="A365" s="309">
        <v>336</v>
      </c>
      <c r="B365" s="251" t="s">
        <v>932</v>
      </c>
      <c r="C365" s="223"/>
      <c r="D365" s="223"/>
      <c r="E365" s="223" t="s">
        <v>932</v>
      </c>
      <c r="F365" s="223"/>
      <c r="G365" s="223"/>
      <c r="H365" s="223">
        <v>2</v>
      </c>
      <c r="I365" s="223">
        <v>1</v>
      </c>
      <c r="J365" s="223"/>
      <c r="K365" s="223"/>
      <c r="L365" s="223"/>
      <c r="M365" s="223"/>
      <c r="N365" s="224" t="s">
        <v>738</v>
      </c>
      <c r="O365" s="237" t="s">
        <v>949</v>
      </c>
      <c r="P365" s="223" t="s">
        <v>998</v>
      </c>
      <c r="Q365" s="65" t="s">
        <v>29</v>
      </c>
      <c r="R365">
        <v>3</v>
      </c>
    </row>
    <row r="366" spans="1:18" outlineLevel="1">
      <c r="A366" s="309">
        <v>337</v>
      </c>
      <c r="B366" s="251" t="s">
        <v>932</v>
      </c>
      <c r="C366" s="223"/>
      <c r="D366" s="223"/>
      <c r="E366" s="223" t="s">
        <v>932</v>
      </c>
      <c r="F366" s="223"/>
      <c r="G366" s="223"/>
      <c r="H366" s="223">
        <v>2</v>
      </c>
      <c r="I366" s="223"/>
      <c r="J366" s="223"/>
      <c r="K366" s="223"/>
      <c r="L366" s="223">
        <v>1</v>
      </c>
      <c r="M366" s="223"/>
      <c r="N366" s="224" t="s">
        <v>738</v>
      </c>
      <c r="O366" s="237" t="s">
        <v>949</v>
      </c>
      <c r="P366" s="223" t="s">
        <v>998</v>
      </c>
      <c r="Q366" s="65" t="s">
        <v>29</v>
      </c>
      <c r="R366">
        <v>3</v>
      </c>
    </row>
    <row r="367" spans="1:18" outlineLevel="1">
      <c r="A367" s="309">
        <v>338</v>
      </c>
      <c r="B367" s="251" t="s">
        <v>932</v>
      </c>
      <c r="C367" s="223"/>
      <c r="D367" s="223"/>
      <c r="E367" s="223" t="s">
        <v>932</v>
      </c>
      <c r="F367" s="223"/>
      <c r="G367" s="223"/>
      <c r="H367" s="223">
        <v>2</v>
      </c>
      <c r="I367" s="223"/>
      <c r="J367" s="223"/>
      <c r="K367" s="223"/>
      <c r="L367" s="223"/>
      <c r="M367" s="223">
        <v>1</v>
      </c>
      <c r="N367" s="224" t="s">
        <v>738</v>
      </c>
      <c r="O367" s="237" t="s">
        <v>949</v>
      </c>
      <c r="P367" s="223" t="s">
        <v>998</v>
      </c>
      <c r="Q367" s="65" t="s">
        <v>29</v>
      </c>
      <c r="R367">
        <v>3</v>
      </c>
    </row>
    <row r="368" spans="1:18" outlineLevel="1">
      <c r="A368" s="309">
        <v>339</v>
      </c>
      <c r="B368" s="251" t="s">
        <v>932</v>
      </c>
      <c r="C368" s="223"/>
      <c r="D368" s="223"/>
      <c r="E368" s="223"/>
      <c r="F368" s="223" t="s">
        <v>932</v>
      </c>
      <c r="G368" s="223" t="s">
        <v>932</v>
      </c>
      <c r="H368" s="223"/>
      <c r="I368" s="223"/>
      <c r="J368" s="223"/>
      <c r="K368" s="223"/>
      <c r="L368" s="223"/>
      <c r="M368" s="223"/>
      <c r="N368" s="224" t="s">
        <v>993</v>
      </c>
      <c r="O368" s="237">
        <v>6</v>
      </c>
      <c r="P368" s="285"/>
      <c r="Q368" s="65" t="s">
        <v>44</v>
      </c>
      <c r="R368">
        <v>0</v>
      </c>
    </row>
    <row r="369" spans="1:18" outlineLevel="1">
      <c r="A369" s="309">
        <v>340</v>
      </c>
      <c r="B369" s="251" t="s">
        <v>932</v>
      </c>
      <c r="C369" s="223"/>
      <c r="D369" s="223"/>
      <c r="E369" s="223"/>
      <c r="F369" s="223" t="s">
        <v>932</v>
      </c>
      <c r="G369" s="223"/>
      <c r="H369" s="223" t="s">
        <v>932</v>
      </c>
      <c r="I369" s="223"/>
      <c r="J369" s="223"/>
      <c r="K369" s="223"/>
      <c r="L369" s="223"/>
      <c r="M369" s="223"/>
      <c r="N369" s="224" t="s">
        <v>993</v>
      </c>
      <c r="O369" s="237" t="s">
        <v>1007</v>
      </c>
      <c r="P369" s="223" t="s">
        <v>998</v>
      </c>
      <c r="Q369" s="65" t="s">
        <v>44</v>
      </c>
      <c r="R369">
        <v>0</v>
      </c>
    </row>
    <row r="370" spans="1:18" outlineLevel="1">
      <c r="A370" s="309">
        <v>341</v>
      </c>
      <c r="B370" s="251" t="s">
        <v>932</v>
      </c>
      <c r="C370" s="223"/>
      <c r="D370" s="223"/>
      <c r="E370" s="223"/>
      <c r="F370" s="223" t="s">
        <v>932</v>
      </c>
      <c r="G370" s="223"/>
      <c r="H370" s="223"/>
      <c r="I370" s="223" t="s">
        <v>932</v>
      </c>
      <c r="J370" s="223"/>
      <c r="K370" s="223"/>
      <c r="L370" s="223"/>
      <c r="M370" s="223"/>
      <c r="N370" s="224" t="s">
        <v>993</v>
      </c>
      <c r="O370" s="237">
        <v>9</v>
      </c>
      <c r="P370" s="285"/>
      <c r="Q370" s="65" t="s">
        <v>44</v>
      </c>
      <c r="R370">
        <v>0</v>
      </c>
    </row>
    <row r="371" spans="1:18" outlineLevel="1">
      <c r="A371" s="309">
        <v>342</v>
      </c>
      <c r="B371" s="251" t="s">
        <v>932</v>
      </c>
      <c r="C371" s="223"/>
      <c r="D371" s="223"/>
      <c r="E371" s="223"/>
      <c r="F371" s="223" t="s">
        <v>932</v>
      </c>
      <c r="G371" s="223"/>
      <c r="H371" s="223"/>
      <c r="I371" s="223"/>
      <c r="J371" s="223" t="s">
        <v>932</v>
      </c>
      <c r="K371" s="223"/>
      <c r="L371" s="223"/>
      <c r="M371" s="223"/>
      <c r="N371" s="224" t="s">
        <v>993</v>
      </c>
      <c r="O371" s="237">
        <v>10</v>
      </c>
      <c r="P371" s="285"/>
      <c r="Q371" s="65" t="s">
        <v>44</v>
      </c>
      <c r="R371">
        <v>0</v>
      </c>
    </row>
    <row r="372" spans="1:18" outlineLevel="1">
      <c r="A372" s="309">
        <v>343</v>
      </c>
      <c r="B372" s="251" t="s">
        <v>932</v>
      </c>
      <c r="C372" s="223"/>
      <c r="D372" s="223"/>
      <c r="E372" s="223"/>
      <c r="F372" s="223" t="s">
        <v>932</v>
      </c>
      <c r="G372" s="223">
        <v>2</v>
      </c>
      <c r="H372" s="223"/>
      <c r="I372" s="223">
        <v>1</v>
      </c>
      <c r="J372" s="223"/>
      <c r="K372" s="223"/>
      <c r="L372" s="223"/>
      <c r="M372" s="223"/>
      <c r="N372" s="224" t="s">
        <v>993</v>
      </c>
      <c r="O372" s="237">
        <v>6</v>
      </c>
      <c r="P372" s="285"/>
      <c r="Q372" s="65" t="s">
        <v>44</v>
      </c>
      <c r="R372">
        <v>0</v>
      </c>
    </row>
    <row r="373" spans="1:18" outlineLevel="1">
      <c r="A373" s="309">
        <v>344</v>
      </c>
      <c r="B373" s="251" t="s">
        <v>932</v>
      </c>
      <c r="C373" s="223"/>
      <c r="D373" s="223"/>
      <c r="E373" s="223"/>
      <c r="F373" s="223" t="s">
        <v>932</v>
      </c>
      <c r="G373" s="223">
        <v>2</v>
      </c>
      <c r="H373" s="223"/>
      <c r="I373" s="223"/>
      <c r="J373" s="223"/>
      <c r="K373" s="223"/>
      <c r="L373" s="223">
        <v>1</v>
      </c>
      <c r="M373" s="223"/>
      <c r="N373" s="224" t="s">
        <v>993</v>
      </c>
      <c r="O373" s="237">
        <v>6</v>
      </c>
      <c r="P373" s="285"/>
      <c r="Q373" s="65" t="s">
        <v>44</v>
      </c>
      <c r="R373">
        <v>0</v>
      </c>
    </row>
    <row r="374" spans="1:18" outlineLevel="1">
      <c r="A374" s="309">
        <v>345</v>
      </c>
      <c r="B374" s="251" t="s">
        <v>932</v>
      </c>
      <c r="C374" s="223"/>
      <c r="D374" s="223"/>
      <c r="E374" s="223"/>
      <c r="F374" s="223" t="s">
        <v>932</v>
      </c>
      <c r="G374" s="223">
        <v>2</v>
      </c>
      <c r="H374" s="223"/>
      <c r="I374" s="223"/>
      <c r="J374" s="223"/>
      <c r="K374" s="223"/>
      <c r="L374" s="223"/>
      <c r="M374" s="223">
        <v>1</v>
      </c>
      <c r="N374" s="224" t="s">
        <v>993</v>
      </c>
      <c r="O374" s="237">
        <v>6</v>
      </c>
      <c r="P374" s="285"/>
      <c r="Q374" s="65" t="s">
        <v>44</v>
      </c>
      <c r="R374">
        <v>0</v>
      </c>
    </row>
    <row r="375" spans="1:18" outlineLevel="1">
      <c r="A375" s="309">
        <v>346</v>
      </c>
      <c r="B375" s="251" t="s">
        <v>932</v>
      </c>
      <c r="C375" s="223"/>
      <c r="D375" s="223"/>
      <c r="E375" s="223"/>
      <c r="F375" s="223" t="s">
        <v>932</v>
      </c>
      <c r="G375" s="223"/>
      <c r="H375" s="223">
        <v>2</v>
      </c>
      <c r="I375" s="223">
        <v>1</v>
      </c>
      <c r="J375" s="223"/>
      <c r="K375" s="223"/>
      <c r="L375" s="223"/>
      <c r="M375" s="223"/>
      <c r="N375" s="224" t="s">
        <v>993</v>
      </c>
      <c r="O375" s="237" t="s">
        <v>1007</v>
      </c>
      <c r="P375" s="223" t="s">
        <v>998</v>
      </c>
      <c r="Q375" s="65" t="s">
        <v>44</v>
      </c>
      <c r="R375">
        <v>0</v>
      </c>
    </row>
    <row r="376" spans="1:18" outlineLevel="1">
      <c r="A376" s="309">
        <v>347</v>
      </c>
      <c r="B376" s="251" t="s">
        <v>932</v>
      </c>
      <c r="C376" s="223"/>
      <c r="D376" s="223"/>
      <c r="E376" s="223"/>
      <c r="F376" s="223" t="s">
        <v>932</v>
      </c>
      <c r="G376" s="223"/>
      <c r="H376" s="223">
        <v>2</v>
      </c>
      <c r="I376" s="223"/>
      <c r="J376" s="223"/>
      <c r="K376" s="223"/>
      <c r="L376" s="223">
        <v>1</v>
      </c>
      <c r="M376" s="223"/>
      <c r="N376" s="224" t="s">
        <v>993</v>
      </c>
      <c r="O376" s="237" t="s">
        <v>1007</v>
      </c>
      <c r="P376" s="223" t="s">
        <v>998</v>
      </c>
      <c r="Q376" s="65" t="s">
        <v>44</v>
      </c>
      <c r="R376">
        <v>0</v>
      </c>
    </row>
    <row r="377" spans="1:18" outlineLevel="1">
      <c r="A377" s="309">
        <v>348</v>
      </c>
      <c r="B377" s="251" t="s">
        <v>932</v>
      </c>
      <c r="C377" s="223"/>
      <c r="D377" s="223"/>
      <c r="E377" s="223"/>
      <c r="F377" s="223" t="s">
        <v>932</v>
      </c>
      <c r="G377" s="223"/>
      <c r="H377" s="223">
        <v>2</v>
      </c>
      <c r="I377" s="223"/>
      <c r="J377" s="223"/>
      <c r="K377" s="223"/>
      <c r="L377" s="223"/>
      <c r="M377" s="223">
        <v>1</v>
      </c>
      <c r="N377" s="224" t="s">
        <v>993</v>
      </c>
      <c r="O377" s="237" t="s">
        <v>1007</v>
      </c>
      <c r="P377" s="223" t="s">
        <v>998</v>
      </c>
      <c r="Q377" s="65" t="s">
        <v>44</v>
      </c>
      <c r="R377">
        <v>0</v>
      </c>
    </row>
    <row r="378" spans="1:18">
      <c r="A378" s="309"/>
      <c r="B378" s="264"/>
      <c r="C378" s="286" t="s">
        <v>1022</v>
      </c>
      <c r="D378" s="264"/>
      <c r="E378" s="264"/>
      <c r="F378" s="264"/>
      <c r="G378" s="264"/>
      <c r="H378" s="264"/>
      <c r="I378" s="264"/>
      <c r="J378" s="264"/>
      <c r="K378" s="264"/>
      <c r="L378" s="264"/>
      <c r="M378" s="264"/>
      <c r="N378" s="264"/>
      <c r="O378" s="264"/>
      <c r="P378" s="287"/>
      <c r="Q378" s="65"/>
    </row>
    <row r="379" spans="1:18">
      <c r="A379" s="309">
        <v>349</v>
      </c>
      <c r="B379" s="272"/>
      <c r="C379" s="272" t="s">
        <v>1023</v>
      </c>
      <c r="D379" s="272"/>
      <c r="E379" s="272"/>
      <c r="F379" s="272"/>
      <c r="G379" s="272"/>
      <c r="H379" s="272"/>
      <c r="I379" s="272"/>
      <c r="J379" s="272"/>
      <c r="K379" s="272"/>
      <c r="L379" s="272"/>
      <c r="M379" s="272"/>
      <c r="N379" s="272"/>
      <c r="O379" s="272"/>
      <c r="P379" s="272"/>
      <c r="Q379" s="65" t="s">
        <v>44</v>
      </c>
    </row>
    <row r="380" spans="1:18">
      <c r="A380" s="309">
        <v>350</v>
      </c>
      <c r="B380" s="272"/>
      <c r="C380" s="272" t="s">
        <v>1024</v>
      </c>
      <c r="D380" s="272"/>
      <c r="E380" s="272"/>
      <c r="F380" s="272"/>
      <c r="G380" s="272"/>
      <c r="H380" s="272"/>
      <c r="I380" s="272"/>
      <c r="J380" s="272"/>
      <c r="K380" s="272"/>
      <c r="L380" s="272"/>
      <c r="M380" s="272"/>
      <c r="N380" s="272"/>
      <c r="O380" s="272"/>
      <c r="P380" s="272"/>
      <c r="Q380" s="65" t="s">
        <v>44</v>
      </c>
    </row>
    <row r="381" spans="1:18">
      <c r="A381" s="309"/>
      <c r="B381" s="264"/>
      <c r="C381" s="286" t="s">
        <v>1025</v>
      </c>
      <c r="D381" s="264"/>
      <c r="E381" s="264"/>
      <c r="F381" s="264"/>
      <c r="G381" s="264"/>
      <c r="H381" s="264"/>
      <c r="I381" s="264"/>
      <c r="J381" s="264"/>
      <c r="K381" s="264"/>
      <c r="L381" s="264"/>
      <c r="M381" s="264"/>
      <c r="N381" s="264"/>
      <c r="O381" s="264"/>
      <c r="P381" s="287"/>
      <c r="Q381" s="65"/>
    </row>
    <row r="382" spans="1:18">
      <c r="A382" s="309"/>
      <c r="B382" s="264"/>
      <c r="C382" s="288" t="s">
        <v>991</v>
      </c>
      <c r="D382" s="269"/>
      <c r="E382" s="269"/>
      <c r="F382" s="269"/>
      <c r="G382" s="269"/>
      <c r="H382" s="269"/>
      <c r="I382" s="269"/>
      <c r="J382" s="269"/>
      <c r="K382" s="269"/>
      <c r="L382" s="269"/>
      <c r="M382" s="269"/>
      <c r="N382" s="269"/>
      <c r="O382" s="269"/>
      <c r="P382" s="291"/>
      <c r="Q382" s="65" t="s">
        <v>44</v>
      </c>
    </row>
    <row r="383" spans="1:18">
      <c r="A383" s="309">
        <v>351</v>
      </c>
      <c r="B383" s="272"/>
      <c r="C383" s="272" t="s">
        <v>1026</v>
      </c>
      <c r="D383" s="272"/>
      <c r="E383" s="272"/>
      <c r="F383" s="272"/>
      <c r="G383" s="272"/>
      <c r="H383" s="272"/>
      <c r="I383" s="272"/>
      <c r="J383" s="272"/>
      <c r="K383" s="272"/>
      <c r="L383" s="272"/>
      <c r="M383" s="272"/>
      <c r="N383" s="272"/>
      <c r="O383" s="272"/>
      <c r="P383" s="272"/>
      <c r="Q383" s="65" t="s">
        <v>44</v>
      </c>
    </row>
    <row r="384" spans="1:18">
      <c r="A384" s="309">
        <v>352</v>
      </c>
      <c r="B384" s="272"/>
      <c r="C384" s="272" t="s">
        <v>1027</v>
      </c>
      <c r="D384" s="272"/>
      <c r="E384" s="272"/>
      <c r="F384" s="272"/>
      <c r="G384" s="272"/>
      <c r="H384" s="272"/>
      <c r="I384" s="272"/>
      <c r="J384" s="272"/>
      <c r="K384" s="272"/>
      <c r="L384" s="272"/>
      <c r="M384" s="272"/>
      <c r="N384" s="272"/>
      <c r="O384" s="272"/>
      <c r="P384" s="272"/>
      <c r="Q384" s="65" t="s">
        <v>44</v>
      </c>
    </row>
    <row r="385" spans="1:17">
      <c r="A385" s="309"/>
      <c r="B385" s="264"/>
      <c r="C385" s="286" t="s">
        <v>1028</v>
      </c>
      <c r="D385" s="264"/>
      <c r="E385" s="264"/>
      <c r="F385" s="264"/>
      <c r="G385" s="264"/>
      <c r="H385" s="264"/>
      <c r="I385" s="264"/>
      <c r="J385" s="264"/>
      <c r="K385" s="264"/>
      <c r="L385" s="264"/>
      <c r="M385" s="264"/>
      <c r="N385" s="264"/>
      <c r="O385" s="264"/>
      <c r="P385" s="287"/>
      <c r="Q385" s="65"/>
    </row>
    <row r="386" spans="1:17">
      <c r="A386" s="309">
        <v>353</v>
      </c>
      <c r="B386" s="272"/>
      <c r="C386" s="272" t="s">
        <v>1023</v>
      </c>
      <c r="D386" s="272"/>
      <c r="E386" s="272"/>
      <c r="F386" s="272"/>
      <c r="G386" s="272"/>
      <c r="H386" s="272"/>
      <c r="I386" s="272"/>
      <c r="J386" s="272"/>
      <c r="K386" s="272"/>
      <c r="L386" s="272"/>
      <c r="M386" s="272"/>
      <c r="N386" s="272"/>
      <c r="O386" s="272"/>
      <c r="P386" s="272"/>
      <c r="Q386" s="65" t="s">
        <v>44</v>
      </c>
    </row>
    <row r="387" spans="1:17">
      <c r="A387" s="309">
        <v>354</v>
      </c>
      <c r="B387" s="272"/>
      <c r="C387" s="272" t="s">
        <v>1024</v>
      </c>
      <c r="D387" s="272"/>
      <c r="E387" s="272"/>
      <c r="F387" s="272"/>
      <c r="G387" s="272"/>
      <c r="H387" s="272"/>
      <c r="I387" s="272"/>
      <c r="J387" s="272"/>
      <c r="K387" s="272"/>
      <c r="L387" s="272"/>
      <c r="M387" s="272"/>
      <c r="N387" s="272"/>
      <c r="O387" s="272"/>
      <c r="P387" s="272"/>
      <c r="Q387" s="65" t="s">
        <v>44</v>
      </c>
    </row>
  </sheetData>
  <conditionalFormatting sqref="Q12 Q15:Q42">
    <cfRule type="cellIs" dxfId="27" priority="26" operator="equal">
      <formula>"pending"</formula>
    </cfRule>
    <cfRule type="cellIs" dxfId="26" priority="27" operator="equal">
      <formula>"failed"</formula>
    </cfRule>
    <cfRule type="cellIs" dxfId="25" priority="28" operator="equal">
      <formula>"passed"</formula>
    </cfRule>
  </conditionalFormatting>
  <conditionalFormatting sqref="Q14">
    <cfRule type="cellIs" dxfId="24" priority="23" operator="equal">
      <formula>"pending"</formula>
    </cfRule>
    <cfRule type="cellIs" dxfId="23" priority="24" operator="equal">
      <formula>"failed"</formula>
    </cfRule>
    <cfRule type="cellIs" dxfId="22" priority="25" operator="equal">
      <formula>"passed"</formula>
    </cfRule>
  </conditionalFormatting>
  <conditionalFormatting sqref="Q13">
    <cfRule type="cellIs" dxfId="21" priority="20" operator="equal">
      <formula>"pending"</formula>
    </cfRule>
    <cfRule type="cellIs" dxfId="20" priority="21" operator="equal">
      <formula>"failed"</formula>
    </cfRule>
    <cfRule type="cellIs" dxfId="19" priority="22" operator="equal">
      <formula>"passed"</formula>
    </cfRule>
  </conditionalFormatting>
  <conditionalFormatting sqref="Q44 Q47:Q76">
    <cfRule type="cellIs" dxfId="18" priority="17" operator="equal">
      <formula>"pending"</formula>
    </cfRule>
    <cfRule type="cellIs" dxfId="17" priority="18" operator="equal">
      <formula>"failed"</formula>
    </cfRule>
    <cfRule type="cellIs" dxfId="16" priority="19" operator="equal">
      <formula>"passed"</formula>
    </cfRule>
  </conditionalFormatting>
  <conditionalFormatting sqref="Q46">
    <cfRule type="cellIs" dxfId="15" priority="14" operator="equal">
      <formula>"pending"</formula>
    </cfRule>
    <cfRule type="cellIs" dxfId="14" priority="15" operator="equal">
      <formula>"failed"</formula>
    </cfRule>
    <cfRule type="cellIs" dxfId="13" priority="16" operator="equal">
      <formula>"passed"</formula>
    </cfRule>
  </conditionalFormatting>
  <conditionalFormatting sqref="Q45">
    <cfRule type="cellIs" dxfId="12" priority="11" operator="equal">
      <formula>"pending"</formula>
    </cfRule>
    <cfRule type="cellIs" dxfId="11" priority="12" operator="equal">
      <formula>"failed"</formula>
    </cfRule>
    <cfRule type="cellIs" dxfId="10" priority="13" operator="equal">
      <formula>"passed"</formula>
    </cfRule>
  </conditionalFormatting>
  <conditionalFormatting sqref="Q77:Q109">
    <cfRule type="cellIs" dxfId="9" priority="8" operator="equal">
      <formula>"pending"</formula>
    </cfRule>
    <cfRule type="cellIs" dxfId="8" priority="9" operator="equal">
      <formula>"failed"</formula>
    </cfRule>
    <cfRule type="cellIs" dxfId="7" priority="10" operator="equal">
      <formula>"passed"</formula>
    </cfRule>
  </conditionalFormatting>
  <conditionalFormatting sqref="Q110:Q387">
    <cfRule type="cellIs" dxfId="6" priority="5" operator="equal">
      <formula>"pending"</formula>
    </cfRule>
    <cfRule type="cellIs" dxfId="5" priority="6" operator="equal">
      <formula>"failed"</formula>
    </cfRule>
    <cfRule type="cellIs" dxfId="4" priority="7" operator="equal">
      <formula>"passed"</formula>
    </cfRule>
  </conditionalFormatting>
  <conditionalFormatting sqref="Q43">
    <cfRule type="cellIs" dxfId="3" priority="2" operator="equal">
      <formula>"pending"</formula>
    </cfRule>
    <cfRule type="cellIs" dxfId="2" priority="3" operator="equal">
      <formula>"failed"</formula>
    </cfRule>
    <cfRule type="cellIs" dxfId="1" priority="4" operator="equal">
      <formula>"passed"</formula>
    </cfRule>
  </conditionalFormatting>
  <conditionalFormatting sqref="T5">
    <cfRule type="cellIs" dxfId="0" priority="1" operator="equal">
      <formula>$T$12</formula>
    </cfRule>
  </conditionalFormatting>
  <dataValidations count="1">
    <dataValidation type="list" allowBlank="1" showInputMessage="1" showErrorMessage="1" sqref="Q12:Q387">
      <formula1>"Passed,Failed,Not Yet Test, Pending"</formula1>
    </dataValidation>
  </dataValidations>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7"/>
  <sheetViews>
    <sheetView workbookViewId="0">
      <selection activeCell="C18" sqref="C18"/>
    </sheetView>
  </sheetViews>
  <sheetFormatPr defaultRowHeight="10.199999999999999"/>
  <cols>
    <col min="1" max="1" width="10" style="40" customWidth="1"/>
    <col min="2" max="2" width="3.6640625" style="40" bestFit="1" customWidth="1"/>
    <col min="3" max="3" width="27.5546875" style="40" bestFit="1" customWidth="1"/>
    <col min="4" max="4" width="54.109375" style="40" customWidth="1"/>
    <col min="5" max="5" width="22.44140625" style="40" customWidth="1"/>
    <col min="6" max="6" width="15.6640625" style="40" customWidth="1"/>
    <col min="7" max="7" width="9.109375" style="40" customWidth="1"/>
    <col min="8" max="8" width="9.88671875" style="40" customWidth="1"/>
    <col min="9" max="9" width="9.109375" style="40" customWidth="1"/>
    <col min="10" max="10" width="8.6640625" style="40" customWidth="1"/>
    <col min="11" max="11" width="9.44140625" style="40" customWidth="1"/>
    <col min="12" max="256" width="9.109375" style="40"/>
    <col min="257" max="257" width="10" style="40" customWidth="1"/>
    <col min="258" max="258" width="3.6640625" style="40" bestFit="1" customWidth="1"/>
    <col min="259" max="259" width="27.5546875" style="40" customWidth="1"/>
    <col min="260" max="260" width="10.88671875" style="40" customWidth="1"/>
    <col min="261" max="261" width="11.44140625" style="40" customWidth="1"/>
    <col min="262" max="262" width="9.109375" style="40"/>
    <col min="263" max="263" width="9.88671875" style="40" bestFit="1" customWidth="1"/>
    <col min="264" max="264" width="9.109375" style="40"/>
    <col min="265" max="265" width="8.6640625" style="40" bestFit="1" customWidth="1"/>
    <col min="266" max="266" width="9.44140625" style="40" bestFit="1" customWidth="1"/>
    <col min="267" max="512" width="9.109375" style="40"/>
    <col min="513" max="513" width="10" style="40" customWidth="1"/>
    <col min="514" max="514" width="3.6640625" style="40" bestFit="1" customWidth="1"/>
    <col min="515" max="515" width="27.5546875" style="40" customWidth="1"/>
    <col min="516" max="516" width="10.88671875" style="40" customWidth="1"/>
    <col min="517" max="517" width="11.44140625" style="40" customWidth="1"/>
    <col min="518" max="518" width="9.109375" style="40"/>
    <col min="519" max="519" width="9.88671875" style="40" bestFit="1" customWidth="1"/>
    <col min="520" max="520" width="9.109375" style="40"/>
    <col min="521" max="521" width="8.6640625" style="40" bestFit="1" customWidth="1"/>
    <col min="522" max="522" width="9.44140625" style="40" bestFit="1" customWidth="1"/>
    <col min="523" max="768" width="9.109375" style="40"/>
    <col min="769" max="769" width="10" style="40" customWidth="1"/>
    <col min="770" max="770" width="3.6640625" style="40" bestFit="1" customWidth="1"/>
    <col min="771" max="771" width="27.5546875" style="40" customWidth="1"/>
    <col min="772" max="772" width="10.88671875" style="40" customWidth="1"/>
    <col min="773" max="773" width="11.44140625" style="40" customWidth="1"/>
    <col min="774" max="774" width="9.109375" style="40"/>
    <col min="775" max="775" width="9.88671875" style="40" bestFit="1" customWidth="1"/>
    <col min="776" max="776" width="9.109375" style="40"/>
    <col min="777" max="777" width="8.6640625" style="40" bestFit="1" customWidth="1"/>
    <col min="778" max="778" width="9.44140625" style="40" bestFit="1" customWidth="1"/>
    <col min="779" max="1024" width="9.109375" style="40"/>
    <col min="1025" max="1025" width="10" style="40" customWidth="1"/>
    <col min="1026" max="1026" width="3.6640625" style="40" bestFit="1" customWidth="1"/>
    <col min="1027" max="1027" width="27.5546875" style="40" customWidth="1"/>
    <col min="1028" max="1028" width="10.88671875" style="40" customWidth="1"/>
    <col min="1029" max="1029" width="11.44140625" style="40" customWidth="1"/>
    <col min="1030" max="1030" width="9.109375" style="40"/>
    <col min="1031" max="1031" width="9.88671875" style="40" bestFit="1" customWidth="1"/>
    <col min="1032" max="1032" width="9.109375" style="40"/>
    <col min="1033" max="1033" width="8.6640625" style="40" bestFit="1" customWidth="1"/>
    <col min="1034" max="1034" width="9.44140625" style="40" bestFit="1" customWidth="1"/>
    <col min="1035" max="1280" width="9.109375" style="40"/>
    <col min="1281" max="1281" width="10" style="40" customWidth="1"/>
    <col min="1282" max="1282" width="3.6640625" style="40" bestFit="1" customWidth="1"/>
    <col min="1283" max="1283" width="27.5546875" style="40" customWidth="1"/>
    <col min="1284" max="1284" width="10.88671875" style="40" customWidth="1"/>
    <col min="1285" max="1285" width="11.44140625" style="40" customWidth="1"/>
    <col min="1286" max="1286" width="9.109375" style="40"/>
    <col min="1287" max="1287" width="9.88671875" style="40" bestFit="1" customWidth="1"/>
    <col min="1288" max="1288" width="9.109375" style="40"/>
    <col min="1289" max="1289" width="8.6640625" style="40" bestFit="1" customWidth="1"/>
    <col min="1290" max="1290" width="9.44140625" style="40" bestFit="1" customWidth="1"/>
    <col min="1291" max="1536" width="9.109375" style="40"/>
    <col min="1537" max="1537" width="10" style="40" customWidth="1"/>
    <col min="1538" max="1538" width="3.6640625" style="40" bestFit="1" customWidth="1"/>
    <col min="1539" max="1539" width="27.5546875" style="40" customWidth="1"/>
    <col min="1540" max="1540" width="10.88671875" style="40" customWidth="1"/>
    <col min="1541" max="1541" width="11.44140625" style="40" customWidth="1"/>
    <col min="1542" max="1542" width="9.109375" style="40"/>
    <col min="1543" max="1543" width="9.88671875" style="40" bestFit="1" customWidth="1"/>
    <col min="1544" max="1544" width="9.109375" style="40"/>
    <col min="1545" max="1545" width="8.6640625" style="40" bestFit="1" customWidth="1"/>
    <col min="1546" max="1546" width="9.44140625" style="40" bestFit="1" customWidth="1"/>
    <col min="1547" max="1792" width="9.109375" style="40"/>
    <col min="1793" max="1793" width="10" style="40" customWidth="1"/>
    <col min="1794" max="1794" width="3.6640625" style="40" bestFit="1" customWidth="1"/>
    <col min="1795" max="1795" width="27.5546875" style="40" customWidth="1"/>
    <col min="1796" max="1796" width="10.88671875" style="40" customWidth="1"/>
    <col min="1797" max="1797" width="11.44140625" style="40" customWidth="1"/>
    <col min="1798" max="1798" width="9.109375" style="40"/>
    <col min="1799" max="1799" width="9.88671875" style="40" bestFit="1" customWidth="1"/>
    <col min="1800" max="1800" width="9.109375" style="40"/>
    <col min="1801" max="1801" width="8.6640625" style="40" bestFit="1" customWidth="1"/>
    <col min="1802" max="1802" width="9.44140625" style="40" bestFit="1" customWidth="1"/>
    <col min="1803" max="2048" width="9.109375" style="40"/>
    <col min="2049" max="2049" width="10" style="40" customWidth="1"/>
    <col min="2050" max="2050" width="3.6640625" style="40" bestFit="1" customWidth="1"/>
    <col min="2051" max="2051" width="27.5546875" style="40" customWidth="1"/>
    <col min="2052" max="2052" width="10.88671875" style="40" customWidth="1"/>
    <col min="2053" max="2053" width="11.44140625" style="40" customWidth="1"/>
    <col min="2054" max="2054" width="9.109375" style="40"/>
    <col min="2055" max="2055" width="9.88671875" style="40" bestFit="1" customWidth="1"/>
    <col min="2056" max="2056" width="9.109375" style="40"/>
    <col min="2057" max="2057" width="8.6640625" style="40" bestFit="1" customWidth="1"/>
    <col min="2058" max="2058" width="9.44140625" style="40" bestFit="1" customWidth="1"/>
    <col min="2059" max="2304" width="9.109375" style="40"/>
    <col min="2305" max="2305" width="10" style="40" customWidth="1"/>
    <col min="2306" max="2306" width="3.6640625" style="40" bestFit="1" customWidth="1"/>
    <col min="2307" max="2307" width="27.5546875" style="40" customWidth="1"/>
    <col min="2308" max="2308" width="10.88671875" style="40" customWidth="1"/>
    <col min="2309" max="2309" width="11.44140625" style="40" customWidth="1"/>
    <col min="2310" max="2310" width="9.109375" style="40"/>
    <col min="2311" max="2311" width="9.88671875" style="40" bestFit="1" customWidth="1"/>
    <col min="2312" max="2312" width="9.109375" style="40"/>
    <col min="2313" max="2313" width="8.6640625" style="40" bestFit="1" customWidth="1"/>
    <col min="2314" max="2314" width="9.44140625" style="40" bestFit="1" customWidth="1"/>
    <col min="2315" max="2560" width="9.109375" style="40"/>
    <col min="2561" max="2561" width="10" style="40" customWidth="1"/>
    <col min="2562" max="2562" width="3.6640625" style="40" bestFit="1" customWidth="1"/>
    <col min="2563" max="2563" width="27.5546875" style="40" customWidth="1"/>
    <col min="2564" max="2564" width="10.88671875" style="40" customWidth="1"/>
    <col min="2565" max="2565" width="11.44140625" style="40" customWidth="1"/>
    <col min="2566" max="2566" width="9.109375" style="40"/>
    <col min="2567" max="2567" width="9.88671875" style="40" bestFit="1" customWidth="1"/>
    <col min="2568" max="2568" width="9.109375" style="40"/>
    <col min="2569" max="2569" width="8.6640625" style="40" bestFit="1" customWidth="1"/>
    <col min="2570" max="2570" width="9.44140625" style="40" bestFit="1" customWidth="1"/>
    <col min="2571" max="2816" width="9.109375" style="40"/>
    <col min="2817" max="2817" width="10" style="40" customWidth="1"/>
    <col min="2818" max="2818" width="3.6640625" style="40" bestFit="1" customWidth="1"/>
    <col min="2819" max="2819" width="27.5546875" style="40" customWidth="1"/>
    <col min="2820" max="2820" width="10.88671875" style="40" customWidth="1"/>
    <col min="2821" max="2821" width="11.44140625" style="40" customWidth="1"/>
    <col min="2822" max="2822" width="9.109375" style="40"/>
    <col min="2823" max="2823" width="9.88671875" style="40" bestFit="1" customWidth="1"/>
    <col min="2824" max="2824" width="9.109375" style="40"/>
    <col min="2825" max="2825" width="8.6640625" style="40" bestFit="1" customWidth="1"/>
    <col min="2826" max="2826" width="9.44140625" style="40" bestFit="1" customWidth="1"/>
    <col min="2827" max="3072" width="9.109375" style="40"/>
    <col min="3073" max="3073" width="10" style="40" customWidth="1"/>
    <col min="3074" max="3074" width="3.6640625" style="40" bestFit="1" customWidth="1"/>
    <col min="3075" max="3075" width="27.5546875" style="40" customWidth="1"/>
    <col min="3076" max="3076" width="10.88671875" style="40" customWidth="1"/>
    <col min="3077" max="3077" width="11.44140625" style="40" customWidth="1"/>
    <col min="3078" max="3078" width="9.109375" style="40"/>
    <col min="3079" max="3079" width="9.88671875" style="40" bestFit="1" customWidth="1"/>
    <col min="3080" max="3080" width="9.109375" style="40"/>
    <col min="3081" max="3081" width="8.6640625" style="40" bestFit="1" customWidth="1"/>
    <col min="3082" max="3082" width="9.44140625" style="40" bestFit="1" customWidth="1"/>
    <col min="3083" max="3328" width="9.109375" style="40"/>
    <col min="3329" max="3329" width="10" style="40" customWidth="1"/>
    <col min="3330" max="3330" width="3.6640625" style="40" bestFit="1" customWidth="1"/>
    <col min="3331" max="3331" width="27.5546875" style="40" customWidth="1"/>
    <col min="3332" max="3332" width="10.88671875" style="40" customWidth="1"/>
    <col min="3333" max="3333" width="11.44140625" style="40" customWidth="1"/>
    <col min="3334" max="3334" width="9.109375" style="40"/>
    <col min="3335" max="3335" width="9.88671875" style="40" bestFit="1" customWidth="1"/>
    <col min="3336" max="3336" width="9.109375" style="40"/>
    <col min="3337" max="3337" width="8.6640625" style="40" bestFit="1" customWidth="1"/>
    <col min="3338" max="3338" width="9.44140625" style="40" bestFit="1" customWidth="1"/>
    <col min="3339" max="3584" width="9.109375" style="40"/>
    <col min="3585" max="3585" width="10" style="40" customWidth="1"/>
    <col min="3586" max="3586" width="3.6640625" style="40" bestFit="1" customWidth="1"/>
    <col min="3587" max="3587" width="27.5546875" style="40" customWidth="1"/>
    <col min="3588" max="3588" width="10.88671875" style="40" customWidth="1"/>
    <col min="3589" max="3589" width="11.44140625" style="40" customWidth="1"/>
    <col min="3590" max="3590" width="9.109375" style="40"/>
    <col min="3591" max="3591" width="9.88671875" style="40" bestFit="1" customWidth="1"/>
    <col min="3592" max="3592" width="9.109375" style="40"/>
    <col min="3593" max="3593" width="8.6640625" style="40" bestFit="1" customWidth="1"/>
    <col min="3594" max="3594" width="9.44140625" style="40" bestFit="1" customWidth="1"/>
    <col min="3595" max="3840" width="9.109375" style="40"/>
    <col min="3841" max="3841" width="10" style="40" customWidth="1"/>
    <col min="3842" max="3842" width="3.6640625" style="40" bestFit="1" customWidth="1"/>
    <col min="3843" max="3843" width="27.5546875" style="40" customWidth="1"/>
    <col min="3844" max="3844" width="10.88671875" style="40" customWidth="1"/>
    <col min="3845" max="3845" width="11.44140625" style="40" customWidth="1"/>
    <col min="3846" max="3846" width="9.109375" style="40"/>
    <col min="3847" max="3847" width="9.88671875" style="40" bestFit="1" customWidth="1"/>
    <col min="3848" max="3848" width="9.109375" style="40"/>
    <col min="3849" max="3849" width="8.6640625" style="40" bestFit="1" customWidth="1"/>
    <col min="3850" max="3850" width="9.44140625" style="40" bestFit="1" customWidth="1"/>
    <col min="3851" max="4096" width="9.109375" style="40"/>
    <col min="4097" max="4097" width="10" style="40" customWidth="1"/>
    <col min="4098" max="4098" width="3.6640625" style="40" bestFit="1" customWidth="1"/>
    <col min="4099" max="4099" width="27.5546875" style="40" customWidth="1"/>
    <col min="4100" max="4100" width="10.88671875" style="40" customWidth="1"/>
    <col min="4101" max="4101" width="11.44140625" style="40" customWidth="1"/>
    <col min="4102" max="4102" width="9.109375" style="40"/>
    <col min="4103" max="4103" width="9.88671875" style="40" bestFit="1" customWidth="1"/>
    <col min="4104" max="4104" width="9.109375" style="40"/>
    <col min="4105" max="4105" width="8.6640625" style="40" bestFit="1" customWidth="1"/>
    <col min="4106" max="4106" width="9.44140625" style="40" bestFit="1" customWidth="1"/>
    <col min="4107" max="4352" width="9.109375" style="40"/>
    <col min="4353" max="4353" width="10" style="40" customWidth="1"/>
    <col min="4354" max="4354" width="3.6640625" style="40" bestFit="1" customWidth="1"/>
    <col min="4355" max="4355" width="27.5546875" style="40" customWidth="1"/>
    <col min="4356" max="4356" width="10.88671875" style="40" customWidth="1"/>
    <col min="4357" max="4357" width="11.44140625" style="40" customWidth="1"/>
    <col min="4358" max="4358" width="9.109375" style="40"/>
    <col min="4359" max="4359" width="9.88671875" style="40" bestFit="1" customWidth="1"/>
    <col min="4360" max="4360" width="9.109375" style="40"/>
    <col min="4361" max="4361" width="8.6640625" style="40" bestFit="1" customWidth="1"/>
    <col min="4362" max="4362" width="9.44140625" style="40" bestFit="1" customWidth="1"/>
    <col min="4363" max="4608" width="9.109375" style="40"/>
    <col min="4609" max="4609" width="10" style="40" customWidth="1"/>
    <col min="4610" max="4610" width="3.6640625" style="40" bestFit="1" customWidth="1"/>
    <col min="4611" max="4611" width="27.5546875" style="40" customWidth="1"/>
    <col min="4612" max="4612" width="10.88671875" style="40" customWidth="1"/>
    <col min="4613" max="4613" width="11.44140625" style="40" customWidth="1"/>
    <col min="4614" max="4614" width="9.109375" style="40"/>
    <col min="4615" max="4615" width="9.88671875" style="40" bestFit="1" customWidth="1"/>
    <col min="4616" max="4616" width="9.109375" style="40"/>
    <col min="4617" max="4617" width="8.6640625" style="40" bestFit="1" customWidth="1"/>
    <col min="4618" max="4618" width="9.44140625" style="40" bestFit="1" customWidth="1"/>
    <col min="4619" max="4864" width="9.109375" style="40"/>
    <col min="4865" max="4865" width="10" style="40" customWidth="1"/>
    <col min="4866" max="4866" width="3.6640625" style="40" bestFit="1" customWidth="1"/>
    <col min="4867" max="4867" width="27.5546875" style="40" customWidth="1"/>
    <col min="4868" max="4868" width="10.88671875" style="40" customWidth="1"/>
    <col min="4869" max="4869" width="11.44140625" style="40" customWidth="1"/>
    <col min="4870" max="4870" width="9.109375" style="40"/>
    <col min="4871" max="4871" width="9.88671875" style="40" bestFit="1" customWidth="1"/>
    <col min="4872" max="4872" width="9.109375" style="40"/>
    <col min="4873" max="4873" width="8.6640625" style="40" bestFit="1" customWidth="1"/>
    <col min="4874" max="4874" width="9.44140625" style="40" bestFit="1" customWidth="1"/>
    <col min="4875" max="5120" width="9.109375" style="40"/>
    <col min="5121" max="5121" width="10" style="40" customWidth="1"/>
    <col min="5122" max="5122" width="3.6640625" style="40" bestFit="1" customWidth="1"/>
    <col min="5123" max="5123" width="27.5546875" style="40" customWidth="1"/>
    <col min="5124" max="5124" width="10.88671875" style="40" customWidth="1"/>
    <col min="5125" max="5125" width="11.44140625" style="40" customWidth="1"/>
    <col min="5126" max="5126" width="9.109375" style="40"/>
    <col min="5127" max="5127" width="9.88671875" style="40" bestFit="1" customWidth="1"/>
    <col min="5128" max="5128" width="9.109375" style="40"/>
    <col min="5129" max="5129" width="8.6640625" style="40" bestFit="1" customWidth="1"/>
    <col min="5130" max="5130" width="9.44140625" style="40" bestFit="1" customWidth="1"/>
    <col min="5131" max="5376" width="9.109375" style="40"/>
    <col min="5377" max="5377" width="10" style="40" customWidth="1"/>
    <col min="5378" max="5378" width="3.6640625" style="40" bestFit="1" customWidth="1"/>
    <col min="5379" max="5379" width="27.5546875" style="40" customWidth="1"/>
    <col min="5380" max="5380" width="10.88671875" style="40" customWidth="1"/>
    <col min="5381" max="5381" width="11.44140625" style="40" customWidth="1"/>
    <col min="5382" max="5382" width="9.109375" style="40"/>
    <col min="5383" max="5383" width="9.88671875" style="40" bestFit="1" customWidth="1"/>
    <col min="5384" max="5384" width="9.109375" style="40"/>
    <col min="5385" max="5385" width="8.6640625" style="40" bestFit="1" customWidth="1"/>
    <col min="5386" max="5386" width="9.44140625" style="40" bestFit="1" customWidth="1"/>
    <col min="5387" max="5632" width="9.109375" style="40"/>
    <col min="5633" max="5633" width="10" style="40" customWidth="1"/>
    <col min="5634" max="5634" width="3.6640625" style="40" bestFit="1" customWidth="1"/>
    <col min="5635" max="5635" width="27.5546875" style="40" customWidth="1"/>
    <col min="5636" max="5636" width="10.88671875" style="40" customWidth="1"/>
    <col min="5637" max="5637" width="11.44140625" style="40" customWidth="1"/>
    <col min="5638" max="5638" width="9.109375" style="40"/>
    <col min="5639" max="5639" width="9.88671875" style="40" bestFit="1" customWidth="1"/>
    <col min="5640" max="5640" width="9.109375" style="40"/>
    <col min="5641" max="5641" width="8.6640625" style="40" bestFit="1" customWidth="1"/>
    <col min="5642" max="5642" width="9.44140625" style="40" bestFit="1" customWidth="1"/>
    <col min="5643" max="5888" width="9.109375" style="40"/>
    <col min="5889" max="5889" width="10" style="40" customWidth="1"/>
    <col min="5890" max="5890" width="3.6640625" style="40" bestFit="1" customWidth="1"/>
    <col min="5891" max="5891" width="27.5546875" style="40" customWidth="1"/>
    <col min="5892" max="5892" width="10.88671875" style="40" customWidth="1"/>
    <col min="5893" max="5893" width="11.44140625" style="40" customWidth="1"/>
    <col min="5894" max="5894" width="9.109375" style="40"/>
    <col min="5895" max="5895" width="9.88671875" style="40" bestFit="1" customWidth="1"/>
    <col min="5896" max="5896" width="9.109375" style="40"/>
    <col min="5897" max="5897" width="8.6640625" style="40" bestFit="1" customWidth="1"/>
    <col min="5898" max="5898" width="9.44140625" style="40" bestFit="1" customWidth="1"/>
    <col min="5899" max="6144" width="9.109375" style="40"/>
    <col min="6145" max="6145" width="10" style="40" customWidth="1"/>
    <col min="6146" max="6146" width="3.6640625" style="40" bestFit="1" customWidth="1"/>
    <col min="6147" max="6147" width="27.5546875" style="40" customWidth="1"/>
    <col min="6148" max="6148" width="10.88671875" style="40" customWidth="1"/>
    <col min="6149" max="6149" width="11.44140625" style="40" customWidth="1"/>
    <col min="6150" max="6150" width="9.109375" style="40"/>
    <col min="6151" max="6151" width="9.88671875" style="40" bestFit="1" customWidth="1"/>
    <col min="6152" max="6152" width="9.109375" style="40"/>
    <col min="6153" max="6153" width="8.6640625" style="40" bestFit="1" customWidth="1"/>
    <col min="6154" max="6154" width="9.44140625" style="40" bestFit="1" customWidth="1"/>
    <col min="6155" max="6400" width="9.109375" style="40"/>
    <col min="6401" max="6401" width="10" style="40" customWidth="1"/>
    <col min="6402" max="6402" width="3.6640625" style="40" bestFit="1" customWidth="1"/>
    <col min="6403" max="6403" width="27.5546875" style="40" customWidth="1"/>
    <col min="6404" max="6404" width="10.88671875" style="40" customWidth="1"/>
    <col min="6405" max="6405" width="11.44140625" style="40" customWidth="1"/>
    <col min="6406" max="6406" width="9.109375" style="40"/>
    <col min="6407" max="6407" width="9.88671875" style="40" bestFit="1" customWidth="1"/>
    <col min="6408" max="6408" width="9.109375" style="40"/>
    <col min="6409" max="6409" width="8.6640625" style="40" bestFit="1" customWidth="1"/>
    <col min="6410" max="6410" width="9.44140625" style="40" bestFit="1" customWidth="1"/>
    <col min="6411" max="6656" width="9.109375" style="40"/>
    <col min="6657" max="6657" width="10" style="40" customWidth="1"/>
    <col min="6658" max="6658" width="3.6640625" style="40" bestFit="1" customWidth="1"/>
    <col min="6659" max="6659" width="27.5546875" style="40" customWidth="1"/>
    <col min="6660" max="6660" width="10.88671875" style="40" customWidth="1"/>
    <col min="6661" max="6661" width="11.44140625" style="40" customWidth="1"/>
    <col min="6662" max="6662" width="9.109375" style="40"/>
    <col min="6663" max="6663" width="9.88671875" style="40" bestFit="1" customWidth="1"/>
    <col min="6664" max="6664" width="9.109375" style="40"/>
    <col min="6665" max="6665" width="8.6640625" style="40" bestFit="1" customWidth="1"/>
    <col min="6666" max="6666" width="9.44140625" style="40" bestFit="1" customWidth="1"/>
    <col min="6667" max="6912" width="9.109375" style="40"/>
    <col min="6913" max="6913" width="10" style="40" customWidth="1"/>
    <col min="6914" max="6914" width="3.6640625" style="40" bestFit="1" customWidth="1"/>
    <col min="6915" max="6915" width="27.5546875" style="40" customWidth="1"/>
    <col min="6916" max="6916" width="10.88671875" style="40" customWidth="1"/>
    <col min="6917" max="6917" width="11.44140625" style="40" customWidth="1"/>
    <col min="6918" max="6918" width="9.109375" style="40"/>
    <col min="6919" max="6919" width="9.88671875" style="40" bestFit="1" customWidth="1"/>
    <col min="6920" max="6920" width="9.109375" style="40"/>
    <col min="6921" max="6921" width="8.6640625" style="40" bestFit="1" customWidth="1"/>
    <col min="6922" max="6922" width="9.44140625" style="40" bestFit="1" customWidth="1"/>
    <col min="6923" max="7168" width="9.109375" style="40"/>
    <col min="7169" max="7169" width="10" style="40" customWidth="1"/>
    <col min="7170" max="7170" width="3.6640625" style="40" bestFit="1" customWidth="1"/>
    <col min="7171" max="7171" width="27.5546875" style="40" customWidth="1"/>
    <col min="7172" max="7172" width="10.88671875" style="40" customWidth="1"/>
    <col min="7173" max="7173" width="11.44140625" style="40" customWidth="1"/>
    <col min="7174" max="7174" width="9.109375" style="40"/>
    <col min="7175" max="7175" width="9.88671875" style="40" bestFit="1" customWidth="1"/>
    <col min="7176" max="7176" width="9.109375" style="40"/>
    <col min="7177" max="7177" width="8.6640625" style="40" bestFit="1" customWidth="1"/>
    <col min="7178" max="7178" width="9.44140625" style="40" bestFit="1" customWidth="1"/>
    <col min="7179" max="7424" width="9.109375" style="40"/>
    <col min="7425" max="7425" width="10" style="40" customWidth="1"/>
    <col min="7426" max="7426" width="3.6640625" style="40" bestFit="1" customWidth="1"/>
    <col min="7427" max="7427" width="27.5546875" style="40" customWidth="1"/>
    <col min="7428" max="7428" width="10.88671875" style="40" customWidth="1"/>
    <col min="7429" max="7429" width="11.44140625" style="40" customWidth="1"/>
    <col min="7430" max="7430" width="9.109375" style="40"/>
    <col min="7431" max="7431" width="9.88671875" style="40" bestFit="1" customWidth="1"/>
    <col min="7432" max="7432" width="9.109375" style="40"/>
    <col min="7433" max="7433" width="8.6640625" style="40" bestFit="1" customWidth="1"/>
    <col min="7434" max="7434" width="9.44140625" style="40" bestFit="1" customWidth="1"/>
    <col min="7435" max="7680" width="9.109375" style="40"/>
    <col min="7681" max="7681" width="10" style="40" customWidth="1"/>
    <col min="7682" max="7682" width="3.6640625" style="40" bestFit="1" customWidth="1"/>
    <col min="7683" max="7683" width="27.5546875" style="40" customWidth="1"/>
    <col min="7684" max="7684" width="10.88671875" style="40" customWidth="1"/>
    <col min="7685" max="7685" width="11.44140625" style="40" customWidth="1"/>
    <col min="7686" max="7686" width="9.109375" style="40"/>
    <col min="7687" max="7687" width="9.88671875" style="40" bestFit="1" customWidth="1"/>
    <col min="7688" max="7688" width="9.109375" style="40"/>
    <col min="7689" max="7689" width="8.6640625" style="40" bestFit="1" customWidth="1"/>
    <col min="7690" max="7690" width="9.44140625" style="40" bestFit="1" customWidth="1"/>
    <col min="7691" max="7936" width="9.109375" style="40"/>
    <col min="7937" max="7937" width="10" style="40" customWidth="1"/>
    <col min="7938" max="7938" width="3.6640625" style="40" bestFit="1" customWidth="1"/>
    <col min="7939" max="7939" width="27.5546875" style="40" customWidth="1"/>
    <col min="7940" max="7940" width="10.88671875" style="40" customWidth="1"/>
    <col min="7941" max="7941" width="11.44140625" style="40" customWidth="1"/>
    <col min="7942" max="7942" width="9.109375" style="40"/>
    <col min="7943" max="7943" width="9.88671875" style="40" bestFit="1" customWidth="1"/>
    <col min="7944" max="7944" width="9.109375" style="40"/>
    <col min="7945" max="7945" width="8.6640625" style="40" bestFit="1" customWidth="1"/>
    <col min="7946" max="7946" width="9.44140625" style="40" bestFit="1" customWidth="1"/>
    <col min="7947" max="8192" width="9.109375" style="40"/>
    <col min="8193" max="8193" width="10" style="40" customWidth="1"/>
    <col min="8194" max="8194" width="3.6640625" style="40" bestFit="1" customWidth="1"/>
    <col min="8195" max="8195" width="27.5546875" style="40" customWidth="1"/>
    <col min="8196" max="8196" width="10.88671875" style="40" customWidth="1"/>
    <col min="8197" max="8197" width="11.44140625" style="40" customWidth="1"/>
    <col min="8198" max="8198" width="9.109375" style="40"/>
    <col min="8199" max="8199" width="9.88671875" style="40" bestFit="1" customWidth="1"/>
    <col min="8200" max="8200" width="9.109375" style="40"/>
    <col min="8201" max="8201" width="8.6640625" style="40" bestFit="1" customWidth="1"/>
    <col min="8202" max="8202" width="9.44140625" style="40" bestFit="1" customWidth="1"/>
    <col min="8203" max="8448" width="9.109375" style="40"/>
    <col min="8449" max="8449" width="10" style="40" customWidth="1"/>
    <col min="8450" max="8450" width="3.6640625" style="40" bestFit="1" customWidth="1"/>
    <col min="8451" max="8451" width="27.5546875" style="40" customWidth="1"/>
    <col min="8452" max="8452" width="10.88671875" style="40" customWidth="1"/>
    <col min="8453" max="8453" width="11.44140625" style="40" customWidth="1"/>
    <col min="8454" max="8454" width="9.109375" style="40"/>
    <col min="8455" max="8455" width="9.88671875" style="40" bestFit="1" customWidth="1"/>
    <col min="8456" max="8456" width="9.109375" style="40"/>
    <col min="8457" max="8457" width="8.6640625" style="40" bestFit="1" customWidth="1"/>
    <col min="8458" max="8458" width="9.44140625" style="40" bestFit="1" customWidth="1"/>
    <col min="8459" max="8704" width="9.109375" style="40"/>
    <col min="8705" max="8705" width="10" style="40" customWidth="1"/>
    <col min="8706" max="8706" width="3.6640625" style="40" bestFit="1" customWidth="1"/>
    <col min="8707" max="8707" width="27.5546875" style="40" customWidth="1"/>
    <col min="8708" max="8708" width="10.88671875" style="40" customWidth="1"/>
    <col min="8709" max="8709" width="11.44140625" style="40" customWidth="1"/>
    <col min="8710" max="8710" width="9.109375" style="40"/>
    <col min="8711" max="8711" width="9.88671875" style="40" bestFit="1" customWidth="1"/>
    <col min="8712" max="8712" width="9.109375" style="40"/>
    <col min="8713" max="8713" width="8.6640625" style="40" bestFit="1" customWidth="1"/>
    <col min="8714" max="8714" width="9.44140625" style="40" bestFit="1" customWidth="1"/>
    <col min="8715" max="8960" width="9.109375" style="40"/>
    <col min="8961" max="8961" width="10" style="40" customWidth="1"/>
    <col min="8962" max="8962" width="3.6640625" style="40" bestFit="1" customWidth="1"/>
    <col min="8963" max="8963" width="27.5546875" style="40" customWidth="1"/>
    <col min="8964" max="8964" width="10.88671875" style="40" customWidth="1"/>
    <col min="8965" max="8965" width="11.44140625" style="40" customWidth="1"/>
    <col min="8966" max="8966" width="9.109375" style="40"/>
    <col min="8967" max="8967" width="9.88671875" style="40" bestFit="1" customWidth="1"/>
    <col min="8968" max="8968" width="9.109375" style="40"/>
    <col min="8969" max="8969" width="8.6640625" style="40" bestFit="1" customWidth="1"/>
    <col min="8970" max="8970" width="9.44140625" style="40" bestFit="1" customWidth="1"/>
    <col min="8971" max="9216" width="9.109375" style="40"/>
    <col min="9217" max="9217" width="10" style="40" customWidth="1"/>
    <col min="9218" max="9218" width="3.6640625" style="40" bestFit="1" customWidth="1"/>
    <col min="9219" max="9219" width="27.5546875" style="40" customWidth="1"/>
    <col min="9220" max="9220" width="10.88671875" style="40" customWidth="1"/>
    <col min="9221" max="9221" width="11.44140625" style="40" customWidth="1"/>
    <col min="9222" max="9222" width="9.109375" style="40"/>
    <col min="9223" max="9223" width="9.88671875" style="40" bestFit="1" customWidth="1"/>
    <col min="9224" max="9224" width="9.109375" style="40"/>
    <col min="9225" max="9225" width="8.6640625" style="40" bestFit="1" customWidth="1"/>
    <col min="9226" max="9226" width="9.44140625" style="40" bestFit="1" customWidth="1"/>
    <col min="9227" max="9472" width="9.109375" style="40"/>
    <col min="9473" max="9473" width="10" style="40" customWidth="1"/>
    <col min="9474" max="9474" width="3.6640625" style="40" bestFit="1" customWidth="1"/>
    <col min="9475" max="9475" width="27.5546875" style="40" customWidth="1"/>
    <col min="9476" max="9476" width="10.88671875" style="40" customWidth="1"/>
    <col min="9477" max="9477" width="11.44140625" style="40" customWidth="1"/>
    <col min="9478" max="9478" width="9.109375" style="40"/>
    <col min="9479" max="9479" width="9.88671875" style="40" bestFit="1" customWidth="1"/>
    <col min="9480" max="9480" width="9.109375" style="40"/>
    <col min="9481" max="9481" width="8.6640625" style="40" bestFit="1" customWidth="1"/>
    <col min="9482" max="9482" width="9.44140625" style="40" bestFit="1" customWidth="1"/>
    <col min="9483" max="9728" width="9.109375" style="40"/>
    <col min="9729" max="9729" width="10" style="40" customWidth="1"/>
    <col min="9730" max="9730" width="3.6640625" style="40" bestFit="1" customWidth="1"/>
    <col min="9731" max="9731" width="27.5546875" style="40" customWidth="1"/>
    <col min="9732" max="9732" width="10.88671875" style="40" customWidth="1"/>
    <col min="9733" max="9733" width="11.44140625" style="40" customWidth="1"/>
    <col min="9734" max="9734" width="9.109375" style="40"/>
    <col min="9735" max="9735" width="9.88671875" style="40" bestFit="1" customWidth="1"/>
    <col min="9736" max="9736" width="9.109375" style="40"/>
    <col min="9737" max="9737" width="8.6640625" style="40" bestFit="1" customWidth="1"/>
    <col min="9738" max="9738" width="9.44140625" style="40" bestFit="1" customWidth="1"/>
    <col min="9739" max="9984" width="9.109375" style="40"/>
    <col min="9985" max="9985" width="10" style="40" customWidth="1"/>
    <col min="9986" max="9986" width="3.6640625" style="40" bestFit="1" customWidth="1"/>
    <col min="9987" max="9987" width="27.5546875" style="40" customWidth="1"/>
    <col min="9988" max="9988" width="10.88671875" style="40" customWidth="1"/>
    <col min="9989" max="9989" width="11.44140625" style="40" customWidth="1"/>
    <col min="9990" max="9990" width="9.109375" style="40"/>
    <col min="9991" max="9991" width="9.88671875" style="40" bestFit="1" customWidth="1"/>
    <col min="9992" max="9992" width="9.109375" style="40"/>
    <col min="9993" max="9993" width="8.6640625" style="40" bestFit="1" customWidth="1"/>
    <col min="9994" max="9994" width="9.44140625" style="40" bestFit="1" customWidth="1"/>
    <col min="9995" max="10240" width="9.109375" style="40"/>
    <col min="10241" max="10241" width="10" style="40" customWidth="1"/>
    <col min="10242" max="10242" width="3.6640625" style="40" bestFit="1" customWidth="1"/>
    <col min="10243" max="10243" width="27.5546875" style="40" customWidth="1"/>
    <col min="10244" max="10244" width="10.88671875" style="40" customWidth="1"/>
    <col min="10245" max="10245" width="11.44140625" style="40" customWidth="1"/>
    <col min="10246" max="10246" width="9.109375" style="40"/>
    <col min="10247" max="10247" width="9.88671875" style="40" bestFit="1" customWidth="1"/>
    <col min="10248" max="10248" width="9.109375" style="40"/>
    <col min="10249" max="10249" width="8.6640625" style="40" bestFit="1" customWidth="1"/>
    <col min="10250" max="10250" width="9.44140625" style="40" bestFit="1" customWidth="1"/>
    <col min="10251" max="10496" width="9.109375" style="40"/>
    <col min="10497" max="10497" width="10" style="40" customWidth="1"/>
    <col min="10498" max="10498" width="3.6640625" style="40" bestFit="1" customWidth="1"/>
    <col min="10499" max="10499" width="27.5546875" style="40" customWidth="1"/>
    <col min="10500" max="10500" width="10.88671875" style="40" customWidth="1"/>
    <col min="10501" max="10501" width="11.44140625" style="40" customWidth="1"/>
    <col min="10502" max="10502" width="9.109375" style="40"/>
    <col min="10503" max="10503" width="9.88671875" style="40" bestFit="1" customWidth="1"/>
    <col min="10504" max="10504" width="9.109375" style="40"/>
    <col min="10505" max="10505" width="8.6640625" style="40" bestFit="1" customWidth="1"/>
    <col min="10506" max="10506" width="9.44140625" style="40" bestFit="1" customWidth="1"/>
    <col min="10507" max="10752" width="9.109375" style="40"/>
    <col min="10753" max="10753" width="10" style="40" customWidth="1"/>
    <col min="10754" max="10754" width="3.6640625" style="40" bestFit="1" customWidth="1"/>
    <col min="10755" max="10755" width="27.5546875" style="40" customWidth="1"/>
    <col min="10756" max="10756" width="10.88671875" style="40" customWidth="1"/>
    <col min="10757" max="10757" width="11.44140625" style="40" customWidth="1"/>
    <col min="10758" max="10758" width="9.109375" style="40"/>
    <col min="10759" max="10759" width="9.88671875" style="40" bestFit="1" customWidth="1"/>
    <col min="10760" max="10760" width="9.109375" style="40"/>
    <col min="10761" max="10761" width="8.6640625" style="40" bestFit="1" customWidth="1"/>
    <col min="10762" max="10762" width="9.44140625" style="40" bestFit="1" customWidth="1"/>
    <col min="10763" max="11008" width="9.109375" style="40"/>
    <col min="11009" max="11009" width="10" style="40" customWidth="1"/>
    <col min="11010" max="11010" width="3.6640625" style="40" bestFit="1" customWidth="1"/>
    <col min="11011" max="11011" width="27.5546875" style="40" customWidth="1"/>
    <col min="11012" max="11012" width="10.88671875" style="40" customWidth="1"/>
    <col min="11013" max="11013" width="11.44140625" style="40" customWidth="1"/>
    <col min="11014" max="11014" width="9.109375" style="40"/>
    <col min="11015" max="11015" width="9.88671875" style="40" bestFit="1" customWidth="1"/>
    <col min="11016" max="11016" width="9.109375" style="40"/>
    <col min="11017" max="11017" width="8.6640625" style="40" bestFit="1" customWidth="1"/>
    <col min="11018" max="11018" width="9.44140625" style="40" bestFit="1" customWidth="1"/>
    <col min="11019" max="11264" width="9.109375" style="40"/>
    <col min="11265" max="11265" width="10" style="40" customWidth="1"/>
    <col min="11266" max="11266" width="3.6640625" style="40" bestFit="1" customWidth="1"/>
    <col min="11267" max="11267" width="27.5546875" style="40" customWidth="1"/>
    <col min="11268" max="11268" width="10.88671875" style="40" customWidth="1"/>
    <col min="11269" max="11269" width="11.44140625" style="40" customWidth="1"/>
    <col min="11270" max="11270" width="9.109375" style="40"/>
    <col min="11271" max="11271" width="9.88671875" style="40" bestFit="1" customWidth="1"/>
    <col min="11272" max="11272" width="9.109375" style="40"/>
    <col min="11273" max="11273" width="8.6640625" style="40" bestFit="1" customWidth="1"/>
    <col min="11274" max="11274" width="9.44140625" style="40" bestFit="1" customWidth="1"/>
    <col min="11275" max="11520" width="9.109375" style="40"/>
    <col min="11521" max="11521" width="10" style="40" customWidth="1"/>
    <col min="11522" max="11522" width="3.6640625" style="40" bestFit="1" customWidth="1"/>
    <col min="11523" max="11523" width="27.5546875" style="40" customWidth="1"/>
    <col min="11524" max="11524" width="10.88671875" style="40" customWidth="1"/>
    <col min="11525" max="11525" width="11.44140625" style="40" customWidth="1"/>
    <col min="11526" max="11526" width="9.109375" style="40"/>
    <col min="11527" max="11527" width="9.88671875" style="40" bestFit="1" customWidth="1"/>
    <col min="11528" max="11528" width="9.109375" style="40"/>
    <col min="11529" max="11529" width="8.6640625" style="40" bestFit="1" customWidth="1"/>
    <col min="11530" max="11530" width="9.44140625" style="40" bestFit="1" customWidth="1"/>
    <col min="11531" max="11776" width="9.109375" style="40"/>
    <col min="11777" max="11777" width="10" style="40" customWidth="1"/>
    <col min="11778" max="11778" width="3.6640625" style="40" bestFit="1" customWidth="1"/>
    <col min="11779" max="11779" width="27.5546875" style="40" customWidth="1"/>
    <col min="11780" max="11780" width="10.88671875" style="40" customWidth="1"/>
    <col min="11781" max="11781" width="11.44140625" style="40" customWidth="1"/>
    <col min="11782" max="11782" width="9.109375" style="40"/>
    <col min="11783" max="11783" width="9.88671875" style="40" bestFit="1" customWidth="1"/>
    <col min="11784" max="11784" width="9.109375" style="40"/>
    <col min="11785" max="11785" width="8.6640625" style="40" bestFit="1" customWidth="1"/>
    <col min="11786" max="11786" width="9.44140625" style="40" bestFit="1" customWidth="1"/>
    <col min="11787" max="12032" width="9.109375" style="40"/>
    <col min="12033" max="12033" width="10" style="40" customWidth="1"/>
    <col min="12034" max="12034" width="3.6640625" style="40" bestFit="1" customWidth="1"/>
    <col min="12035" max="12035" width="27.5546875" style="40" customWidth="1"/>
    <col min="12036" max="12036" width="10.88671875" style="40" customWidth="1"/>
    <col min="12037" max="12037" width="11.44140625" style="40" customWidth="1"/>
    <col min="12038" max="12038" width="9.109375" style="40"/>
    <col min="12039" max="12039" width="9.88671875" style="40" bestFit="1" customWidth="1"/>
    <col min="12040" max="12040" width="9.109375" style="40"/>
    <col min="12041" max="12041" width="8.6640625" style="40" bestFit="1" customWidth="1"/>
    <col min="12042" max="12042" width="9.44140625" style="40" bestFit="1" customWidth="1"/>
    <col min="12043" max="12288" width="9.109375" style="40"/>
    <col min="12289" max="12289" width="10" style="40" customWidth="1"/>
    <col min="12290" max="12290" width="3.6640625" style="40" bestFit="1" customWidth="1"/>
    <col min="12291" max="12291" width="27.5546875" style="40" customWidth="1"/>
    <col min="12292" max="12292" width="10.88671875" style="40" customWidth="1"/>
    <col min="12293" max="12293" width="11.44140625" style="40" customWidth="1"/>
    <col min="12294" max="12294" width="9.109375" style="40"/>
    <col min="12295" max="12295" width="9.88671875" style="40" bestFit="1" customWidth="1"/>
    <col min="12296" max="12296" width="9.109375" style="40"/>
    <col min="12297" max="12297" width="8.6640625" style="40" bestFit="1" customWidth="1"/>
    <col min="12298" max="12298" width="9.44140625" style="40" bestFit="1" customWidth="1"/>
    <col min="12299" max="12544" width="9.109375" style="40"/>
    <col min="12545" max="12545" width="10" style="40" customWidth="1"/>
    <col min="12546" max="12546" width="3.6640625" style="40" bestFit="1" customWidth="1"/>
    <col min="12547" max="12547" width="27.5546875" style="40" customWidth="1"/>
    <col min="12548" max="12548" width="10.88671875" style="40" customWidth="1"/>
    <col min="12549" max="12549" width="11.44140625" style="40" customWidth="1"/>
    <col min="12550" max="12550" width="9.109375" style="40"/>
    <col min="12551" max="12551" width="9.88671875" style="40" bestFit="1" customWidth="1"/>
    <col min="12552" max="12552" width="9.109375" style="40"/>
    <col min="12553" max="12553" width="8.6640625" style="40" bestFit="1" customWidth="1"/>
    <col min="12554" max="12554" width="9.44140625" style="40" bestFit="1" customWidth="1"/>
    <col min="12555" max="12800" width="9.109375" style="40"/>
    <col min="12801" max="12801" width="10" style="40" customWidth="1"/>
    <col min="12802" max="12802" width="3.6640625" style="40" bestFit="1" customWidth="1"/>
    <col min="12803" max="12803" width="27.5546875" style="40" customWidth="1"/>
    <col min="12804" max="12804" width="10.88671875" style="40" customWidth="1"/>
    <col min="12805" max="12805" width="11.44140625" style="40" customWidth="1"/>
    <col min="12806" max="12806" width="9.109375" style="40"/>
    <col min="12807" max="12807" width="9.88671875" style="40" bestFit="1" customWidth="1"/>
    <col min="12808" max="12808" width="9.109375" style="40"/>
    <col min="12809" max="12809" width="8.6640625" style="40" bestFit="1" customWidth="1"/>
    <col min="12810" max="12810" width="9.44140625" style="40" bestFit="1" customWidth="1"/>
    <col min="12811" max="13056" width="9.109375" style="40"/>
    <col min="13057" max="13057" width="10" style="40" customWidth="1"/>
    <col min="13058" max="13058" width="3.6640625" style="40" bestFit="1" customWidth="1"/>
    <col min="13059" max="13059" width="27.5546875" style="40" customWidth="1"/>
    <col min="13060" max="13060" width="10.88671875" style="40" customWidth="1"/>
    <col min="13061" max="13061" width="11.44140625" style="40" customWidth="1"/>
    <col min="13062" max="13062" width="9.109375" style="40"/>
    <col min="13063" max="13063" width="9.88671875" style="40" bestFit="1" customWidth="1"/>
    <col min="13064" max="13064" width="9.109375" style="40"/>
    <col min="13065" max="13065" width="8.6640625" style="40" bestFit="1" customWidth="1"/>
    <col min="13066" max="13066" width="9.44140625" style="40" bestFit="1" customWidth="1"/>
    <col min="13067" max="13312" width="9.109375" style="40"/>
    <col min="13313" max="13313" width="10" style="40" customWidth="1"/>
    <col min="13314" max="13314" width="3.6640625" style="40" bestFit="1" customWidth="1"/>
    <col min="13315" max="13315" width="27.5546875" style="40" customWidth="1"/>
    <col min="13316" max="13316" width="10.88671875" style="40" customWidth="1"/>
    <col min="13317" max="13317" width="11.44140625" style="40" customWidth="1"/>
    <col min="13318" max="13318" width="9.109375" style="40"/>
    <col min="13319" max="13319" width="9.88671875" style="40" bestFit="1" customWidth="1"/>
    <col min="13320" max="13320" width="9.109375" style="40"/>
    <col min="13321" max="13321" width="8.6640625" style="40" bestFit="1" customWidth="1"/>
    <col min="13322" max="13322" width="9.44140625" style="40" bestFit="1" customWidth="1"/>
    <col min="13323" max="13568" width="9.109375" style="40"/>
    <col min="13569" max="13569" width="10" style="40" customWidth="1"/>
    <col min="13570" max="13570" width="3.6640625" style="40" bestFit="1" customWidth="1"/>
    <col min="13571" max="13571" width="27.5546875" style="40" customWidth="1"/>
    <col min="13572" max="13572" width="10.88671875" style="40" customWidth="1"/>
    <col min="13573" max="13573" width="11.44140625" style="40" customWidth="1"/>
    <col min="13574" max="13574" width="9.109375" style="40"/>
    <col min="13575" max="13575" width="9.88671875" style="40" bestFit="1" customWidth="1"/>
    <col min="13576" max="13576" width="9.109375" style="40"/>
    <col min="13577" max="13577" width="8.6640625" style="40" bestFit="1" customWidth="1"/>
    <col min="13578" max="13578" width="9.44140625" style="40" bestFit="1" customWidth="1"/>
    <col min="13579" max="13824" width="9.109375" style="40"/>
    <col min="13825" max="13825" width="10" style="40" customWidth="1"/>
    <col min="13826" max="13826" width="3.6640625" style="40" bestFit="1" customWidth="1"/>
    <col min="13827" max="13827" width="27.5546875" style="40" customWidth="1"/>
    <col min="13828" max="13828" width="10.88671875" style="40" customWidth="1"/>
    <col min="13829" max="13829" width="11.44140625" style="40" customWidth="1"/>
    <col min="13830" max="13830" width="9.109375" style="40"/>
    <col min="13831" max="13831" width="9.88671875" style="40" bestFit="1" customWidth="1"/>
    <col min="13832" max="13832" width="9.109375" style="40"/>
    <col min="13833" max="13833" width="8.6640625" style="40" bestFit="1" customWidth="1"/>
    <col min="13834" max="13834" width="9.44140625" style="40" bestFit="1" customWidth="1"/>
    <col min="13835" max="14080" width="9.109375" style="40"/>
    <col min="14081" max="14081" width="10" style="40" customWidth="1"/>
    <col min="14082" max="14082" width="3.6640625" style="40" bestFit="1" customWidth="1"/>
    <col min="14083" max="14083" width="27.5546875" style="40" customWidth="1"/>
    <col min="14084" max="14084" width="10.88671875" style="40" customWidth="1"/>
    <col min="14085" max="14085" width="11.44140625" style="40" customWidth="1"/>
    <col min="14086" max="14086" width="9.109375" style="40"/>
    <col min="14087" max="14087" width="9.88671875" style="40" bestFit="1" customWidth="1"/>
    <col min="14088" max="14088" width="9.109375" style="40"/>
    <col min="14089" max="14089" width="8.6640625" style="40" bestFit="1" customWidth="1"/>
    <col min="14090" max="14090" width="9.44140625" style="40" bestFit="1" customWidth="1"/>
    <col min="14091" max="14336" width="9.109375" style="40"/>
    <col min="14337" max="14337" width="10" style="40" customWidth="1"/>
    <col min="14338" max="14338" width="3.6640625" style="40" bestFit="1" customWidth="1"/>
    <col min="14339" max="14339" width="27.5546875" style="40" customWidth="1"/>
    <col min="14340" max="14340" width="10.88671875" style="40" customWidth="1"/>
    <col min="14341" max="14341" width="11.44140625" style="40" customWidth="1"/>
    <col min="14342" max="14342" width="9.109375" style="40"/>
    <col min="14343" max="14343" width="9.88671875" style="40" bestFit="1" customWidth="1"/>
    <col min="14344" max="14344" width="9.109375" style="40"/>
    <col min="14345" max="14345" width="8.6640625" style="40" bestFit="1" customWidth="1"/>
    <col min="14346" max="14346" width="9.44140625" style="40" bestFit="1" customWidth="1"/>
    <col min="14347" max="14592" width="9.109375" style="40"/>
    <col min="14593" max="14593" width="10" style="40" customWidth="1"/>
    <col min="14594" max="14594" width="3.6640625" style="40" bestFit="1" customWidth="1"/>
    <col min="14595" max="14595" width="27.5546875" style="40" customWidth="1"/>
    <col min="14596" max="14596" width="10.88671875" style="40" customWidth="1"/>
    <col min="14597" max="14597" width="11.44140625" style="40" customWidth="1"/>
    <col min="14598" max="14598" width="9.109375" style="40"/>
    <col min="14599" max="14599" width="9.88671875" style="40" bestFit="1" customWidth="1"/>
    <col min="14600" max="14600" width="9.109375" style="40"/>
    <col min="14601" max="14601" width="8.6640625" style="40" bestFit="1" customWidth="1"/>
    <col min="14602" max="14602" width="9.44140625" style="40" bestFit="1" customWidth="1"/>
    <col min="14603" max="14848" width="9.109375" style="40"/>
    <col min="14849" max="14849" width="10" style="40" customWidth="1"/>
    <col min="14850" max="14850" width="3.6640625" style="40" bestFit="1" customWidth="1"/>
    <col min="14851" max="14851" width="27.5546875" style="40" customWidth="1"/>
    <col min="14852" max="14852" width="10.88671875" style="40" customWidth="1"/>
    <col min="14853" max="14853" width="11.44140625" style="40" customWidth="1"/>
    <col min="14854" max="14854" width="9.109375" style="40"/>
    <col min="14855" max="14855" width="9.88671875" style="40" bestFit="1" customWidth="1"/>
    <col min="14856" max="14856" width="9.109375" style="40"/>
    <col min="14857" max="14857" width="8.6640625" style="40" bestFit="1" customWidth="1"/>
    <col min="14858" max="14858" width="9.44140625" style="40" bestFit="1" customWidth="1"/>
    <col min="14859" max="15104" width="9.109375" style="40"/>
    <col min="15105" max="15105" width="10" style="40" customWidth="1"/>
    <col min="15106" max="15106" width="3.6640625" style="40" bestFit="1" customWidth="1"/>
    <col min="15107" max="15107" width="27.5546875" style="40" customWidth="1"/>
    <col min="15108" max="15108" width="10.88671875" style="40" customWidth="1"/>
    <col min="15109" max="15109" width="11.44140625" style="40" customWidth="1"/>
    <col min="15110" max="15110" width="9.109375" style="40"/>
    <col min="15111" max="15111" width="9.88671875" style="40" bestFit="1" customWidth="1"/>
    <col min="15112" max="15112" width="9.109375" style="40"/>
    <col min="15113" max="15113" width="8.6640625" style="40" bestFit="1" customWidth="1"/>
    <col min="15114" max="15114" width="9.44140625" style="40" bestFit="1" customWidth="1"/>
    <col min="15115" max="15360" width="9.109375" style="40"/>
    <col min="15361" max="15361" width="10" style="40" customWidth="1"/>
    <col min="15362" max="15362" width="3.6640625" style="40" bestFit="1" customWidth="1"/>
    <col min="15363" max="15363" width="27.5546875" style="40" customWidth="1"/>
    <col min="15364" max="15364" width="10.88671875" style="40" customWidth="1"/>
    <col min="15365" max="15365" width="11.44140625" style="40" customWidth="1"/>
    <col min="15366" max="15366" width="9.109375" style="40"/>
    <col min="15367" max="15367" width="9.88671875" style="40" bestFit="1" customWidth="1"/>
    <col min="15368" max="15368" width="9.109375" style="40"/>
    <col min="15369" max="15369" width="8.6640625" style="40" bestFit="1" customWidth="1"/>
    <col min="15370" max="15370" width="9.44140625" style="40" bestFit="1" customWidth="1"/>
    <col min="15371" max="15616" width="9.109375" style="40"/>
    <col min="15617" max="15617" width="10" style="40" customWidth="1"/>
    <col min="15618" max="15618" width="3.6640625" style="40" bestFit="1" customWidth="1"/>
    <col min="15619" max="15619" width="27.5546875" style="40" customWidth="1"/>
    <col min="15620" max="15620" width="10.88671875" style="40" customWidth="1"/>
    <col min="15621" max="15621" width="11.44140625" style="40" customWidth="1"/>
    <col min="15622" max="15622" width="9.109375" style="40"/>
    <col min="15623" max="15623" width="9.88671875" style="40" bestFit="1" customWidth="1"/>
    <col min="15624" max="15624" width="9.109375" style="40"/>
    <col min="15625" max="15625" width="8.6640625" style="40" bestFit="1" customWidth="1"/>
    <col min="15626" max="15626" width="9.44140625" style="40" bestFit="1" customWidth="1"/>
    <col min="15627" max="15872" width="9.109375" style="40"/>
    <col min="15873" max="15873" width="10" style="40" customWidth="1"/>
    <col min="15874" max="15874" width="3.6640625" style="40" bestFit="1" customWidth="1"/>
    <col min="15875" max="15875" width="27.5546875" style="40" customWidth="1"/>
    <col min="15876" max="15876" width="10.88671875" style="40" customWidth="1"/>
    <col min="15877" max="15877" width="11.44140625" style="40" customWidth="1"/>
    <col min="15878" max="15878" width="9.109375" style="40"/>
    <col min="15879" max="15879" width="9.88671875" style="40" bestFit="1" customWidth="1"/>
    <col min="15880" max="15880" width="9.109375" style="40"/>
    <col min="15881" max="15881" width="8.6640625" style="40" bestFit="1" customWidth="1"/>
    <col min="15882" max="15882" width="9.44140625" style="40" bestFit="1" customWidth="1"/>
    <col min="15883" max="16128" width="9.109375" style="40"/>
    <col min="16129" max="16129" width="10" style="40" customWidth="1"/>
    <col min="16130" max="16130" width="3.6640625" style="40" bestFit="1" customWidth="1"/>
    <col min="16131" max="16131" width="27.5546875" style="40" customWidth="1"/>
    <col min="16132" max="16132" width="10.88671875" style="40" customWidth="1"/>
    <col min="16133" max="16133" width="11.44140625" style="40" customWidth="1"/>
    <col min="16134" max="16134" width="9.109375" style="40"/>
    <col min="16135" max="16135" width="9.88671875" style="40" bestFit="1" customWidth="1"/>
    <col min="16136" max="16136" width="9.109375" style="40"/>
    <col min="16137" max="16137" width="8.6640625" style="40" bestFit="1" customWidth="1"/>
    <col min="16138" max="16138" width="9.44140625" style="40" bestFit="1" customWidth="1"/>
    <col min="16139" max="16384" width="9.109375" style="40"/>
  </cols>
  <sheetData>
    <row r="1" spans="1:13" ht="37.799999999999997">
      <c r="B1" s="329" t="s">
        <v>26</v>
      </c>
      <c r="C1" s="329"/>
      <c r="D1" s="329"/>
      <c r="E1" s="329"/>
      <c r="F1" s="329"/>
      <c r="G1" s="329"/>
      <c r="H1" s="329"/>
      <c r="I1" s="329"/>
      <c r="J1" s="329"/>
      <c r="K1" s="329"/>
    </row>
    <row r="3" spans="1:13" ht="25.5" customHeight="1">
      <c r="A3" s="41"/>
      <c r="B3" s="330" t="s">
        <v>27</v>
      </c>
      <c r="C3" s="330" t="s">
        <v>28</v>
      </c>
      <c r="D3" s="56" t="s">
        <v>40</v>
      </c>
      <c r="E3" s="323" t="s">
        <v>29</v>
      </c>
      <c r="F3" s="323" t="s">
        <v>30</v>
      </c>
      <c r="G3" s="323" t="s">
        <v>37</v>
      </c>
      <c r="H3" s="323" t="s">
        <v>44</v>
      </c>
      <c r="I3" s="330" t="s">
        <v>31</v>
      </c>
      <c r="J3" s="332" t="s">
        <v>32</v>
      </c>
      <c r="K3" s="321" t="s">
        <v>33</v>
      </c>
      <c r="L3" s="321" t="s">
        <v>1</v>
      </c>
    </row>
    <row r="4" spans="1:13" ht="13.5" customHeight="1">
      <c r="A4" s="41"/>
      <c r="B4" s="331"/>
      <c r="C4" s="331"/>
      <c r="D4" s="57"/>
      <c r="E4" s="324"/>
      <c r="F4" s="324"/>
      <c r="G4" s="324"/>
      <c r="H4" s="324"/>
      <c r="I4" s="331"/>
      <c r="J4" s="331"/>
      <c r="K4" s="322"/>
      <c r="L4" s="322"/>
    </row>
    <row r="5" spans="1:13" ht="14.4">
      <c r="A5" s="41"/>
      <c r="B5" s="47">
        <v>1</v>
      </c>
      <c r="C5" s="113" t="s">
        <v>202</v>
      </c>
      <c r="D5" t="s">
        <v>451</v>
      </c>
      <c r="E5" s="48">
        <f ca="1">INDIRECT(CONCATENATE("'",$C5,"'!$C$4"))</f>
        <v>41</v>
      </c>
      <c r="F5" s="48">
        <f ca="1">INDIRECT(CONCATENATE("'",C$5,"'!$D$4"))</f>
        <v>0</v>
      </c>
      <c r="G5" s="48">
        <f ca="1">INDIRECT(CONCATENATE("'",C$5,"'!$E$4"))</f>
        <v>0</v>
      </c>
      <c r="H5" s="48">
        <f ca="1">INDIRECT(CONCATENATE("'",C$5,"'!$F$4"))</f>
        <v>0</v>
      </c>
      <c r="I5" s="48">
        <f ca="1">SUM(E5:H5)</f>
        <v>41</v>
      </c>
      <c r="J5" s="48">
        <f t="shared" ref="J5" ca="1" si="0">F5+G5+H5</f>
        <v>0</v>
      </c>
      <c r="K5" s="48" t="str">
        <f t="shared" ref="K5" ca="1" si="1">IF(I5&lt;&gt;0,ROUND(E5/I5,2)*100&amp;"%","0%")</f>
        <v>100%</v>
      </c>
      <c r="L5" s="50" t="s">
        <v>98</v>
      </c>
      <c r="M5" s="60"/>
    </row>
    <row r="6" spans="1:13" ht="14.4">
      <c r="A6" s="41"/>
      <c r="B6" s="47">
        <v>2</v>
      </c>
      <c r="C6" s="68" t="s">
        <v>59</v>
      </c>
      <c r="D6" t="s">
        <v>452</v>
      </c>
      <c r="E6" s="48">
        <f t="shared" ref="E6:E18" ca="1" si="2">INDIRECT(CONCATENATE("'",$C6,"'!$C$4"))</f>
        <v>21</v>
      </c>
      <c r="F6" s="48">
        <f t="shared" ref="F6:F18" ca="1" si="3">INDIRECT(CONCATENATE("'",C$5,"'!$D$4"))</f>
        <v>0</v>
      </c>
      <c r="G6" s="48">
        <f t="shared" ref="G6:G18" ca="1" si="4">INDIRECT(CONCATENATE("'",C$5,"'!$E$4"))</f>
        <v>0</v>
      </c>
      <c r="H6" s="48">
        <f t="shared" ref="H6:H18" ca="1" si="5">INDIRECT(CONCATENATE("'",C$5,"'!$F$4"))</f>
        <v>0</v>
      </c>
      <c r="I6" s="48">
        <f ca="1">SUM(E6:H6)</f>
        <v>21</v>
      </c>
      <c r="J6" s="48">
        <f t="shared" ref="J6:J7" ca="1" si="6">F6+G6+H6</f>
        <v>0</v>
      </c>
      <c r="K6" s="48" t="str">
        <f t="shared" ref="K6:K7" ca="1" si="7">IF(I6&lt;&gt;0,ROUND(E6/I6,2)*100&amp;"%","0%")</f>
        <v>100%</v>
      </c>
      <c r="L6" s="50" t="s">
        <v>98</v>
      </c>
      <c r="M6" s="60"/>
    </row>
    <row r="7" spans="1:13" ht="13.8">
      <c r="A7" s="41"/>
      <c r="B7" s="47">
        <v>3</v>
      </c>
      <c r="C7" s="68" t="s">
        <v>450</v>
      </c>
      <c r="D7" s="58" t="s">
        <v>453</v>
      </c>
      <c r="E7" s="48">
        <f t="shared" ca="1" si="2"/>
        <v>33</v>
      </c>
      <c r="F7" s="48">
        <f t="shared" ca="1" si="3"/>
        <v>0</v>
      </c>
      <c r="G7" s="48">
        <f t="shared" ca="1" si="4"/>
        <v>0</v>
      </c>
      <c r="H7" s="48">
        <f t="shared" ca="1" si="5"/>
        <v>0</v>
      </c>
      <c r="I7" s="48">
        <f t="shared" ref="I7" ca="1" si="8">SUM(E7:H7)</f>
        <v>33</v>
      </c>
      <c r="J7" s="48">
        <f t="shared" ca="1" si="6"/>
        <v>0</v>
      </c>
      <c r="K7" s="48" t="str">
        <f t="shared" ca="1" si="7"/>
        <v>100%</v>
      </c>
      <c r="L7" s="50" t="s">
        <v>98</v>
      </c>
    </row>
    <row r="8" spans="1:13" ht="13.8">
      <c r="A8" s="41"/>
      <c r="B8" s="47">
        <v>4</v>
      </c>
      <c r="C8" s="68" t="s">
        <v>303</v>
      </c>
      <c r="D8" s="58" t="s">
        <v>454</v>
      </c>
      <c r="E8" s="48">
        <f t="shared" ca="1" si="2"/>
        <v>36</v>
      </c>
      <c r="F8" s="48">
        <f t="shared" ca="1" si="3"/>
        <v>0</v>
      </c>
      <c r="G8" s="48">
        <f t="shared" ca="1" si="4"/>
        <v>0</v>
      </c>
      <c r="H8" s="48">
        <f t="shared" ca="1" si="5"/>
        <v>0</v>
      </c>
      <c r="I8" s="48">
        <f t="shared" ref="I8" ca="1" si="9">SUM(E8:H8)</f>
        <v>36</v>
      </c>
      <c r="J8" s="48">
        <f t="shared" ref="J8:J9" ca="1" si="10">F8+G8+H8</f>
        <v>0</v>
      </c>
      <c r="K8" s="48" t="str">
        <f t="shared" ref="K8:K9" ca="1" si="11">IF(I8&lt;&gt;0,ROUND(E8/I8,2)*100&amp;"%","0%")</f>
        <v>100%</v>
      </c>
      <c r="L8" s="50" t="s">
        <v>98</v>
      </c>
    </row>
    <row r="9" spans="1:13" ht="13.8">
      <c r="A9" s="41"/>
      <c r="B9" s="47">
        <v>5</v>
      </c>
      <c r="C9" s="68" t="s">
        <v>358</v>
      </c>
      <c r="D9" s="58" t="s">
        <v>455</v>
      </c>
      <c r="E9" s="48">
        <f t="shared" ca="1" si="2"/>
        <v>28</v>
      </c>
      <c r="F9" s="48">
        <f t="shared" ca="1" si="3"/>
        <v>0</v>
      </c>
      <c r="G9" s="48">
        <f t="shared" ca="1" si="4"/>
        <v>0</v>
      </c>
      <c r="H9" s="48">
        <f t="shared" ca="1" si="5"/>
        <v>0</v>
      </c>
      <c r="I9" s="48">
        <f ca="1">SUM(E9:H9)</f>
        <v>28</v>
      </c>
      <c r="J9" s="48">
        <f t="shared" ca="1" si="10"/>
        <v>0</v>
      </c>
      <c r="K9" s="48" t="str">
        <f t="shared" ca="1" si="11"/>
        <v>100%</v>
      </c>
      <c r="L9" s="50" t="s">
        <v>98</v>
      </c>
    </row>
    <row r="10" spans="1:13" ht="13.8">
      <c r="A10" s="41"/>
      <c r="B10" s="47">
        <v>6</v>
      </c>
      <c r="C10" s="68" t="s">
        <v>1030</v>
      </c>
      <c r="D10" s="58" t="s">
        <v>1030</v>
      </c>
      <c r="E10" s="48">
        <f t="shared" ca="1" si="2"/>
        <v>9</v>
      </c>
      <c r="F10" s="48">
        <f t="shared" ca="1" si="3"/>
        <v>0</v>
      </c>
      <c r="G10" s="48">
        <f t="shared" ca="1" si="4"/>
        <v>0</v>
      </c>
      <c r="H10" s="48">
        <f t="shared" ca="1" si="5"/>
        <v>0</v>
      </c>
      <c r="I10" s="48">
        <f t="shared" ref="I10:I18" ca="1" si="12">SUM(E10:H10)</f>
        <v>9</v>
      </c>
      <c r="J10" s="48">
        <f t="shared" ref="J10:J18" ca="1" si="13">F10+G10+H10</f>
        <v>0</v>
      </c>
      <c r="K10" s="48" t="str">
        <f t="shared" ref="K10:K18" ca="1" si="14">IF(I10&lt;&gt;0,ROUND(E10/I10,2)*100&amp;"%","0%")</f>
        <v>100%</v>
      </c>
      <c r="L10" s="50" t="s">
        <v>98</v>
      </c>
    </row>
    <row r="11" spans="1:13" ht="13.8">
      <c r="A11" s="41"/>
      <c r="B11" s="47">
        <v>7</v>
      </c>
      <c r="C11" s="68" t="s">
        <v>1040</v>
      </c>
      <c r="D11" s="58" t="s">
        <v>1031</v>
      </c>
      <c r="E11" s="48">
        <f t="shared" ca="1" si="2"/>
        <v>9</v>
      </c>
      <c r="F11" s="48">
        <f t="shared" ca="1" si="3"/>
        <v>0</v>
      </c>
      <c r="G11" s="48">
        <f t="shared" ca="1" si="4"/>
        <v>0</v>
      </c>
      <c r="H11" s="48">
        <f t="shared" ca="1" si="5"/>
        <v>0</v>
      </c>
      <c r="I11" s="48">
        <f t="shared" ca="1" si="12"/>
        <v>9</v>
      </c>
      <c r="J11" s="48">
        <f t="shared" ca="1" si="13"/>
        <v>0</v>
      </c>
      <c r="K11" s="48" t="str">
        <f t="shared" ca="1" si="14"/>
        <v>100%</v>
      </c>
      <c r="L11" s="50" t="s">
        <v>98</v>
      </c>
    </row>
    <row r="12" spans="1:13" ht="13.8">
      <c r="A12" s="41"/>
      <c r="B12" s="47">
        <v>8</v>
      </c>
      <c r="C12" s="68" t="s">
        <v>1041</v>
      </c>
      <c r="D12" s="58" t="s">
        <v>1038</v>
      </c>
      <c r="E12" s="48">
        <f t="shared" ca="1" si="2"/>
        <v>11</v>
      </c>
      <c r="F12" s="48">
        <f t="shared" ca="1" si="3"/>
        <v>0</v>
      </c>
      <c r="G12" s="48">
        <f t="shared" ca="1" si="4"/>
        <v>0</v>
      </c>
      <c r="H12" s="48">
        <f t="shared" ca="1" si="5"/>
        <v>0</v>
      </c>
      <c r="I12" s="48">
        <f t="shared" ca="1" si="12"/>
        <v>11</v>
      </c>
      <c r="J12" s="48">
        <f t="shared" ca="1" si="13"/>
        <v>0</v>
      </c>
      <c r="K12" s="48" t="str">
        <f t="shared" ca="1" si="14"/>
        <v>100%</v>
      </c>
      <c r="L12" s="50" t="s">
        <v>98</v>
      </c>
    </row>
    <row r="13" spans="1:13" ht="13.8">
      <c r="A13" s="41"/>
      <c r="B13" s="47">
        <v>9</v>
      </c>
      <c r="C13" s="68" t="s">
        <v>1032</v>
      </c>
      <c r="D13" s="58" t="s">
        <v>1032</v>
      </c>
      <c r="E13" s="48">
        <f t="shared" ca="1" si="2"/>
        <v>22</v>
      </c>
      <c r="F13" s="48">
        <f t="shared" ca="1" si="3"/>
        <v>0</v>
      </c>
      <c r="G13" s="48">
        <f t="shared" ca="1" si="4"/>
        <v>0</v>
      </c>
      <c r="H13" s="48">
        <f t="shared" ca="1" si="5"/>
        <v>0</v>
      </c>
      <c r="I13" s="48">
        <f t="shared" ca="1" si="12"/>
        <v>22</v>
      </c>
      <c r="J13" s="48">
        <f t="shared" ca="1" si="13"/>
        <v>0</v>
      </c>
      <c r="K13" s="48" t="str">
        <f t="shared" ca="1" si="14"/>
        <v>100%</v>
      </c>
      <c r="L13" s="50" t="s">
        <v>98</v>
      </c>
    </row>
    <row r="14" spans="1:13" ht="13.8">
      <c r="A14" s="41"/>
      <c r="B14" s="47">
        <v>10</v>
      </c>
      <c r="C14" s="68" t="s">
        <v>1033</v>
      </c>
      <c r="D14" s="58" t="s">
        <v>1033</v>
      </c>
      <c r="E14" s="48">
        <f t="shared" ca="1" si="2"/>
        <v>9</v>
      </c>
      <c r="F14" s="48">
        <f t="shared" ca="1" si="3"/>
        <v>0</v>
      </c>
      <c r="G14" s="48">
        <f t="shared" ca="1" si="4"/>
        <v>0</v>
      </c>
      <c r="H14" s="48">
        <f t="shared" ca="1" si="5"/>
        <v>0</v>
      </c>
      <c r="I14" s="48">
        <f t="shared" ca="1" si="12"/>
        <v>9</v>
      </c>
      <c r="J14" s="48">
        <f t="shared" ca="1" si="13"/>
        <v>0</v>
      </c>
      <c r="K14" s="48" t="str">
        <f t="shared" ca="1" si="14"/>
        <v>100%</v>
      </c>
      <c r="L14" s="50" t="s">
        <v>98</v>
      </c>
    </row>
    <row r="15" spans="1:13" ht="13.8">
      <c r="A15" s="41"/>
      <c r="B15" s="47">
        <v>11</v>
      </c>
      <c r="C15" s="68" t="s">
        <v>1034</v>
      </c>
      <c r="D15" s="58" t="s">
        <v>1039</v>
      </c>
      <c r="E15" s="48">
        <f t="shared" ca="1" si="2"/>
        <v>6</v>
      </c>
      <c r="F15" s="48">
        <f t="shared" ca="1" si="3"/>
        <v>0</v>
      </c>
      <c r="G15" s="48">
        <f t="shared" ca="1" si="4"/>
        <v>0</v>
      </c>
      <c r="H15" s="48">
        <f t="shared" ca="1" si="5"/>
        <v>0</v>
      </c>
      <c r="I15" s="48">
        <f t="shared" ca="1" si="12"/>
        <v>6</v>
      </c>
      <c r="J15" s="48">
        <f t="shared" ca="1" si="13"/>
        <v>0</v>
      </c>
      <c r="K15" s="48" t="str">
        <f t="shared" ca="1" si="14"/>
        <v>100%</v>
      </c>
      <c r="L15" s="50" t="s">
        <v>98</v>
      </c>
    </row>
    <row r="16" spans="1:13" ht="13.8">
      <c r="A16" s="41"/>
      <c r="B16" s="47">
        <v>12</v>
      </c>
      <c r="C16" s="68" t="s">
        <v>1042</v>
      </c>
      <c r="D16" s="58" t="s">
        <v>1035</v>
      </c>
      <c r="E16" s="48">
        <f t="shared" ca="1" si="2"/>
        <v>6</v>
      </c>
      <c r="F16" s="48">
        <f t="shared" ca="1" si="3"/>
        <v>0</v>
      </c>
      <c r="G16" s="48">
        <f t="shared" ca="1" si="4"/>
        <v>0</v>
      </c>
      <c r="H16" s="48">
        <f t="shared" ca="1" si="5"/>
        <v>0</v>
      </c>
      <c r="I16" s="48">
        <f t="shared" ca="1" si="12"/>
        <v>6</v>
      </c>
      <c r="J16" s="48">
        <f t="shared" ca="1" si="13"/>
        <v>0</v>
      </c>
      <c r="K16" s="48" t="str">
        <f t="shared" ca="1" si="14"/>
        <v>100%</v>
      </c>
      <c r="L16" s="50" t="s">
        <v>98</v>
      </c>
    </row>
    <row r="17" spans="1:12" ht="13.8">
      <c r="A17" s="41"/>
      <c r="B17" s="47">
        <v>13</v>
      </c>
      <c r="C17" s="68" t="s">
        <v>1036</v>
      </c>
      <c r="D17" s="58" t="s">
        <v>1036</v>
      </c>
      <c r="E17" s="48">
        <f t="shared" ca="1" si="2"/>
        <v>111</v>
      </c>
      <c r="F17" s="48">
        <f t="shared" ca="1" si="3"/>
        <v>0</v>
      </c>
      <c r="G17" s="48">
        <f t="shared" ca="1" si="4"/>
        <v>0</v>
      </c>
      <c r="H17" s="48">
        <f t="shared" ca="1" si="5"/>
        <v>0</v>
      </c>
      <c r="I17" s="48">
        <f t="shared" ca="1" si="12"/>
        <v>111</v>
      </c>
      <c r="J17" s="48">
        <f t="shared" ca="1" si="13"/>
        <v>0</v>
      </c>
      <c r="K17" s="48" t="str">
        <f t="shared" ca="1" si="14"/>
        <v>100%</v>
      </c>
      <c r="L17" s="50" t="s">
        <v>98</v>
      </c>
    </row>
    <row r="18" spans="1:12" ht="13.8">
      <c r="A18" s="41"/>
      <c r="B18" s="47">
        <v>14</v>
      </c>
      <c r="C18" s="68" t="s">
        <v>1037</v>
      </c>
      <c r="D18" s="58" t="s">
        <v>1037</v>
      </c>
      <c r="E18" s="48">
        <f t="shared" ca="1" si="2"/>
        <v>187</v>
      </c>
      <c r="F18" s="48">
        <f t="shared" ca="1" si="3"/>
        <v>0</v>
      </c>
      <c r="G18" s="48">
        <f t="shared" ca="1" si="4"/>
        <v>0</v>
      </c>
      <c r="H18" s="48">
        <f t="shared" ca="1" si="5"/>
        <v>0</v>
      </c>
      <c r="I18" s="48">
        <f t="shared" ca="1" si="12"/>
        <v>187</v>
      </c>
      <c r="J18" s="48">
        <f t="shared" ca="1" si="13"/>
        <v>0</v>
      </c>
      <c r="K18" s="48" t="str">
        <f t="shared" ca="1" si="14"/>
        <v>100%</v>
      </c>
      <c r="L18" s="50" t="s">
        <v>98</v>
      </c>
    </row>
    <row r="19" spans="1:12" ht="13.8">
      <c r="A19" s="41"/>
      <c r="B19" s="325" t="s">
        <v>34</v>
      </c>
      <c r="C19" s="325"/>
      <c r="D19" s="325"/>
      <c r="E19" s="326"/>
      <c r="F19" s="326"/>
      <c r="G19" s="326"/>
      <c r="H19" s="326"/>
      <c r="I19" s="326"/>
      <c r="J19" s="326"/>
      <c r="K19" s="327"/>
      <c r="L19" s="50"/>
    </row>
    <row r="20" spans="1:12" ht="12.75" customHeight="1">
      <c r="A20" s="41"/>
      <c r="B20" s="328" t="s">
        <v>31</v>
      </c>
      <c r="C20" s="328"/>
      <c r="D20" s="55"/>
      <c r="E20" s="48">
        <f t="shared" ref="E20:J20" ca="1" si="15">SUM(E5:E19)</f>
        <v>529</v>
      </c>
      <c r="F20" s="48">
        <f t="shared" ca="1" si="15"/>
        <v>0</v>
      </c>
      <c r="G20" s="48">
        <f t="shared" ca="1" si="15"/>
        <v>0</v>
      </c>
      <c r="H20" s="48">
        <f t="shared" ca="1" si="15"/>
        <v>0</v>
      </c>
      <c r="I20" s="48">
        <f t="shared" ca="1" si="15"/>
        <v>529</v>
      </c>
      <c r="J20" s="48">
        <f t="shared" ca="1" si="15"/>
        <v>0</v>
      </c>
      <c r="K20" s="48" t="str">
        <f ca="1">ROUND(E20/I20,2)*100&amp;"%"</f>
        <v>100%</v>
      </c>
      <c r="L20" s="50"/>
    </row>
    <row r="21" spans="1:12" ht="12.75" customHeight="1">
      <c r="A21" s="41"/>
      <c r="B21" s="328" t="s">
        <v>35</v>
      </c>
      <c r="C21" s="328"/>
      <c r="D21" s="55"/>
      <c r="E21" s="49">
        <f ca="1">E20/$I$20</f>
        <v>1</v>
      </c>
      <c r="F21" s="49">
        <f ca="1">F20/$I$20</f>
        <v>0</v>
      </c>
      <c r="G21" s="49">
        <f ca="1">G20/$I$20</f>
        <v>0</v>
      </c>
      <c r="H21" s="49">
        <f ca="1">H20/$I$20</f>
        <v>0</v>
      </c>
      <c r="I21" s="48">
        <f>-J25</f>
        <v>0</v>
      </c>
      <c r="J21" s="48" t="s">
        <v>36</v>
      </c>
      <c r="K21" s="48" t="s">
        <v>36</v>
      </c>
      <c r="L21" s="50"/>
    </row>
    <row r="27" spans="1:12">
      <c r="G27" s="42"/>
    </row>
  </sheetData>
  <mergeCells count="14">
    <mergeCell ref="B19:K19"/>
    <mergeCell ref="B20:C20"/>
    <mergeCell ref="B21:C21"/>
    <mergeCell ref="B1:K1"/>
    <mergeCell ref="B3:B4"/>
    <mergeCell ref="C3:C4"/>
    <mergeCell ref="I3:I4"/>
    <mergeCell ref="J3:J4"/>
    <mergeCell ref="K3:K4"/>
    <mergeCell ref="L3:L4"/>
    <mergeCell ref="E3:E4"/>
    <mergeCell ref="F3:F4"/>
    <mergeCell ref="G3:G4"/>
    <mergeCell ref="H3:H4"/>
  </mergeCells>
  <hyperlinks>
    <hyperlink ref="C6" location="'Restrict Solomon Interface'!A1" display="Restrict Solomon Interface"/>
    <hyperlink ref="C5" location="'Deal Type (ISR)'!A1" display="Deal Type (ISR)"/>
    <hyperlink ref="C8" location="'BM Approve Cut-off'!A1" display="BM Approve Cut-off"/>
    <hyperlink ref="C9" location="'ACR Approve Cut-off'!A1" display="ACR Approve Cut-off"/>
    <hyperlink ref="C7" location="'Import Cut-off'!A1" display="Import Cut-off"/>
    <hyperlink ref="C10" location="'Export Mass File'!A1" display="Export Mass File"/>
    <hyperlink ref="C11" location="'AuditReport for BM'!A1" display="Audit report for BM"/>
    <hyperlink ref="C12" location="'AuditReport for ACR'!A1" display="Audit report for AR"/>
    <hyperlink ref="C13" location="'Reject Claim before FAD'!A1" display="Reject Claim before FAD"/>
    <hyperlink ref="C14" location="'Calculate Remaining'!A1" display="Calculate remaining"/>
    <hyperlink ref="C15" location="'Calculate Remaining'!A1" display="After cutover"/>
    <hyperlink ref="C16" location="'Stop Deal Validation'!A1" display="Stop Deal"/>
    <hyperlink ref="C17" location="'Proceed Claim'!A1" display="Proceed Claim"/>
    <hyperlink ref="C18" location="'Merge Claim'!A1" display="Merge Claim"/>
  </hyperlinks>
  <pageMargins left="0.7" right="0.7" top="0.75" bottom="0.75" header="0.3" footer="0.3"/>
  <pageSetup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O84"/>
  <sheetViews>
    <sheetView tabSelected="1" topLeftCell="A37" workbookViewId="0">
      <selection activeCell="C12" sqref="C12"/>
    </sheetView>
  </sheetViews>
  <sheetFormatPr defaultRowHeight="14.4"/>
  <cols>
    <col min="1" max="1" width="4.44140625" customWidth="1"/>
    <col min="2" max="2" width="7.44140625" customWidth="1"/>
    <col min="3" max="3" width="63.33203125" customWidth="1"/>
    <col min="4" max="4" width="22.33203125" customWidth="1"/>
    <col min="5" max="5" width="31.109375" customWidth="1"/>
    <col min="6" max="6" width="48.6640625" customWidth="1"/>
    <col min="7" max="7" width="27.5546875" customWidth="1"/>
    <col min="8" max="8" width="28.33203125" style="108" customWidth="1"/>
    <col min="9" max="9" width="20" customWidth="1"/>
    <col min="10" max="10" width="19.33203125" customWidth="1"/>
    <col min="11" max="11" width="12" customWidth="1"/>
  </cols>
  <sheetData>
    <row r="2" spans="1:11" ht="18">
      <c r="A2" s="333" t="s">
        <v>99</v>
      </c>
      <c r="B2" s="333"/>
      <c r="C2" s="333"/>
      <c r="D2" s="333"/>
      <c r="E2" s="333"/>
      <c r="F2" s="333"/>
      <c r="G2" s="333"/>
      <c r="H2" s="333"/>
      <c r="I2" s="333"/>
      <c r="J2" s="333"/>
      <c r="K2" s="333"/>
    </row>
    <row r="3" spans="1:11">
      <c r="C3" s="67" t="s">
        <v>29</v>
      </c>
      <c r="D3" s="67" t="s">
        <v>30</v>
      </c>
      <c r="E3" s="59" t="s">
        <v>37</v>
      </c>
      <c r="F3" s="67" t="s">
        <v>44</v>
      </c>
      <c r="G3" s="67" t="s">
        <v>31</v>
      </c>
    </row>
    <row r="4" spans="1:11">
      <c r="C4" s="79">
        <f>COUNTIF(H9:H53,"Passed")</f>
        <v>41</v>
      </c>
      <c r="D4" s="79">
        <f>COUNTIF(H9:H53,"Failed")</f>
        <v>0</v>
      </c>
      <c r="E4" s="79">
        <f>COUNTIF(H9:H53,"Pending")</f>
        <v>0</v>
      </c>
      <c r="F4" s="79">
        <f>COUNTIF(H9:H53,"Not Yet Test")</f>
        <v>0</v>
      </c>
      <c r="G4" s="80">
        <f>COUNTA(A9:A53)</f>
        <v>41</v>
      </c>
    </row>
    <row r="7" spans="1:11" s="82" customFormat="1">
      <c r="A7" s="81" t="s">
        <v>101</v>
      </c>
      <c r="B7" s="81" t="s">
        <v>39</v>
      </c>
      <c r="C7" s="81" t="s">
        <v>102</v>
      </c>
      <c r="D7" s="81" t="s">
        <v>103</v>
      </c>
      <c r="E7" s="81" t="s">
        <v>104</v>
      </c>
      <c r="F7" s="81" t="s">
        <v>4</v>
      </c>
      <c r="G7" s="81" t="s">
        <v>105</v>
      </c>
      <c r="H7" s="81" t="s">
        <v>106</v>
      </c>
      <c r="I7" s="81" t="s">
        <v>107</v>
      </c>
      <c r="J7" s="81" t="s">
        <v>22</v>
      </c>
      <c r="K7" s="81" t="s">
        <v>1</v>
      </c>
    </row>
    <row r="8" spans="1:11" s="84" customFormat="1">
      <c r="A8" s="83"/>
      <c r="B8" s="83"/>
      <c r="C8" s="83" t="s">
        <v>108</v>
      </c>
      <c r="D8" s="83"/>
      <c r="E8" s="83"/>
      <c r="F8" s="83"/>
      <c r="G8" s="83"/>
      <c r="H8" s="83"/>
      <c r="I8" s="83"/>
      <c r="J8" s="83"/>
      <c r="K8" s="83"/>
    </row>
    <row r="9" spans="1:11" s="88" customFormat="1" ht="72">
      <c r="A9" s="85">
        <v>1</v>
      </c>
      <c r="B9" s="85">
        <v>1</v>
      </c>
      <c r="C9" s="85" t="s">
        <v>109</v>
      </c>
      <c r="D9" s="85"/>
      <c r="E9" s="85" t="s">
        <v>110</v>
      </c>
      <c r="F9" s="85" t="s">
        <v>111</v>
      </c>
      <c r="G9" s="85"/>
      <c r="H9" s="86" t="s">
        <v>29</v>
      </c>
      <c r="I9" s="87" t="s">
        <v>112</v>
      </c>
      <c r="J9" s="85" t="s">
        <v>113</v>
      </c>
      <c r="K9" s="85"/>
    </row>
    <row r="10" spans="1:11" s="88" customFormat="1" ht="28.8">
      <c r="A10" s="85">
        <v>2</v>
      </c>
      <c r="B10" s="85">
        <v>1</v>
      </c>
      <c r="C10" s="85" t="s">
        <v>114</v>
      </c>
      <c r="D10" s="85"/>
      <c r="E10" s="85" t="s">
        <v>110</v>
      </c>
      <c r="F10" s="85" t="s">
        <v>115</v>
      </c>
      <c r="G10" s="85"/>
      <c r="H10" s="86" t="s">
        <v>29</v>
      </c>
      <c r="I10" s="87" t="s">
        <v>112</v>
      </c>
      <c r="J10" s="85" t="s">
        <v>116</v>
      </c>
      <c r="K10" s="85"/>
    </row>
    <row r="11" spans="1:11" s="88" customFormat="1" ht="86.4">
      <c r="A11" s="85">
        <v>3</v>
      </c>
      <c r="B11" s="85"/>
      <c r="C11" s="85" t="s">
        <v>117</v>
      </c>
      <c r="D11" s="85"/>
      <c r="E11" s="85" t="s">
        <v>110</v>
      </c>
      <c r="F11" s="85" t="s">
        <v>118</v>
      </c>
      <c r="G11" s="85"/>
      <c r="H11" s="86" t="s">
        <v>29</v>
      </c>
      <c r="I11" s="87" t="s">
        <v>112</v>
      </c>
      <c r="J11" s="85" t="s">
        <v>119</v>
      </c>
      <c r="K11" s="85"/>
    </row>
    <row r="12" spans="1:11" s="88" customFormat="1" ht="144">
      <c r="A12" s="85">
        <v>4</v>
      </c>
      <c r="B12" s="85">
        <v>1</v>
      </c>
      <c r="C12" s="85" t="s">
        <v>120</v>
      </c>
      <c r="D12" s="85"/>
      <c r="E12" s="85" t="s">
        <v>110</v>
      </c>
      <c r="F12" s="85" t="s">
        <v>121</v>
      </c>
      <c r="G12" s="85" t="s">
        <v>122</v>
      </c>
      <c r="H12" s="86" t="s">
        <v>29</v>
      </c>
      <c r="I12" s="87" t="s">
        <v>112</v>
      </c>
      <c r="J12" s="85" t="s">
        <v>119</v>
      </c>
      <c r="K12" s="85"/>
    </row>
    <row r="13" spans="1:11" s="88" customFormat="1" ht="57.6">
      <c r="A13" s="85">
        <v>5</v>
      </c>
      <c r="B13" s="85"/>
      <c r="C13" s="89" t="s">
        <v>123</v>
      </c>
      <c r="D13" s="85"/>
      <c r="E13" s="90" t="s">
        <v>124</v>
      </c>
      <c r="F13" s="85" t="s">
        <v>125</v>
      </c>
      <c r="G13" s="85"/>
      <c r="H13" s="86" t="s">
        <v>29</v>
      </c>
      <c r="I13" s="87" t="s">
        <v>112</v>
      </c>
      <c r="J13" s="85" t="s">
        <v>119</v>
      </c>
      <c r="K13" s="85"/>
    </row>
    <row r="14" spans="1:11" ht="28.8">
      <c r="A14" s="85">
        <v>6</v>
      </c>
      <c r="B14" s="85">
        <v>1</v>
      </c>
      <c r="C14" s="334" t="s">
        <v>126</v>
      </c>
      <c r="D14" s="90"/>
      <c r="E14" s="90" t="s">
        <v>127</v>
      </c>
      <c r="F14" s="90" t="s">
        <v>128</v>
      </c>
      <c r="G14" s="90"/>
      <c r="H14" s="86" t="s">
        <v>29</v>
      </c>
      <c r="I14" s="87" t="s">
        <v>112</v>
      </c>
      <c r="J14" s="85" t="s">
        <v>119</v>
      </c>
      <c r="K14" s="90"/>
    </row>
    <row r="15" spans="1:11" ht="28.8">
      <c r="A15" s="85">
        <v>7</v>
      </c>
      <c r="B15" s="85">
        <v>1</v>
      </c>
      <c r="C15" s="335"/>
      <c r="D15" s="90"/>
      <c r="E15" s="90" t="s">
        <v>129</v>
      </c>
      <c r="F15" s="90" t="s">
        <v>130</v>
      </c>
      <c r="G15" s="90"/>
      <c r="H15" s="86" t="s">
        <v>29</v>
      </c>
      <c r="I15" s="87" t="s">
        <v>112</v>
      </c>
      <c r="J15" s="85" t="s">
        <v>119</v>
      </c>
      <c r="K15" s="90"/>
    </row>
    <row r="16" spans="1:11" ht="32.25" customHeight="1">
      <c r="A16" s="85">
        <v>8</v>
      </c>
      <c r="B16" s="85">
        <v>1</v>
      </c>
      <c r="C16" s="336"/>
      <c r="D16" s="90"/>
      <c r="E16" s="90" t="s">
        <v>131</v>
      </c>
      <c r="F16" s="90" t="s">
        <v>132</v>
      </c>
      <c r="G16" s="90"/>
      <c r="H16" s="86" t="s">
        <v>29</v>
      </c>
      <c r="I16" s="87" t="s">
        <v>112</v>
      </c>
      <c r="J16" s="85" t="s">
        <v>119</v>
      </c>
      <c r="K16" s="90"/>
    </row>
    <row r="17" spans="1:67" ht="39.75" customHeight="1">
      <c r="A17" s="85">
        <v>9</v>
      </c>
      <c r="B17" s="85">
        <v>1</v>
      </c>
      <c r="C17" s="91" t="s">
        <v>133</v>
      </c>
      <c r="D17" s="90"/>
      <c r="E17" s="90" t="s">
        <v>134</v>
      </c>
      <c r="F17" s="90" t="s">
        <v>135</v>
      </c>
      <c r="G17" s="90"/>
      <c r="H17" s="86" t="s">
        <v>29</v>
      </c>
      <c r="I17" s="87" t="s">
        <v>112</v>
      </c>
      <c r="J17" s="85" t="s">
        <v>119</v>
      </c>
      <c r="K17" s="90"/>
    </row>
    <row r="18" spans="1:67" ht="32.25" customHeight="1">
      <c r="A18" s="85">
        <v>10</v>
      </c>
      <c r="B18" s="85">
        <v>1</v>
      </c>
      <c r="C18" s="91" t="s">
        <v>136</v>
      </c>
      <c r="D18" s="90"/>
      <c r="E18" s="90" t="s">
        <v>137</v>
      </c>
      <c r="F18" s="90" t="s">
        <v>135</v>
      </c>
      <c r="G18" s="90"/>
      <c r="H18" s="86" t="s">
        <v>29</v>
      </c>
      <c r="I18" s="87" t="s">
        <v>112</v>
      </c>
      <c r="J18" s="85" t="s">
        <v>119</v>
      </c>
      <c r="K18" s="90"/>
    </row>
    <row r="19" spans="1:67" s="92" customFormat="1" ht="60.75" customHeight="1">
      <c r="A19" s="85">
        <v>11</v>
      </c>
      <c r="B19" s="85">
        <v>1</v>
      </c>
      <c r="C19" s="92" t="s">
        <v>138</v>
      </c>
      <c r="E19" s="92" t="s">
        <v>110</v>
      </c>
      <c r="F19" s="93" t="s">
        <v>139</v>
      </c>
      <c r="H19" s="94" t="s">
        <v>29</v>
      </c>
      <c r="I19" s="87" t="s">
        <v>112</v>
      </c>
      <c r="J19" s="85" t="s">
        <v>140</v>
      </c>
      <c r="L19" s="95"/>
      <c r="M19" s="95"/>
      <c r="N19" s="95"/>
      <c r="O19" s="95"/>
      <c r="P19" s="95"/>
      <c r="Q19" s="95"/>
      <c r="R19" s="95"/>
      <c r="S19" s="95"/>
      <c r="T19" s="95"/>
      <c r="U19" s="95"/>
      <c r="V19" s="95"/>
      <c r="W19" s="95"/>
      <c r="X19" s="95"/>
      <c r="Y19" s="95"/>
      <c r="Z19" s="95"/>
      <c r="AA19" s="95"/>
      <c r="AB19" s="95"/>
      <c r="AC19" s="95"/>
      <c r="AD19" s="95"/>
      <c r="AE19" s="95"/>
      <c r="AF19" s="95"/>
      <c r="AG19" s="95"/>
      <c r="AH19" s="95"/>
      <c r="AI19" s="95"/>
      <c r="AJ19" s="95"/>
      <c r="AK19" s="95"/>
      <c r="AL19" s="95"/>
      <c r="AM19" s="95"/>
      <c r="AN19" s="95"/>
      <c r="AO19" s="95"/>
      <c r="AP19" s="95"/>
      <c r="AQ19" s="95"/>
      <c r="AR19" s="95"/>
      <c r="AS19" s="95"/>
      <c r="AT19" s="95"/>
      <c r="AU19" s="95"/>
      <c r="AV19" s="95"/>
      <c r="AW19" s="95"/>
      <c r="AX19" s="95"/>
      <c r="AY19" s="95"/>
      <c r="AZ19" s="95"/>
      <c r="BA19" s="95"/>
      <c r="BB19" s="95"/>
      <c r="BC19" s="95"/>
      <c r="BD19" s="95"/>
      <c r="BE19" s="95"/>
      <c r="BF19" s="95"/>
      <c r="BG19" s="95"/>
      <c r="BH19" s="95"/>
      <c r="BI19" s="95"/>
      <c r="BJ19" s="95"/>
      <c r="BK19" s="95"/>
      <c r="BL19" s="95"/>
      <c r="BM19" s="95"/>
      <c r="BN19" s="95"/>
      <c r="BO19" s="95"/>
    </row>
    <row r="20" spans="1:67" s="95" customFormat="1" ht="63" customHeight="1">
      <c r="A20" s="85">
        <v>12</v>
      </c>
      <c r="B20" s="85">
        <v>1</v>
      </c>
      <c r="C20" s="92" t="s">
        <v>141</v>
      </c>
      <c r="D20" s="92"/>
      <c r="E20" s="92" t="s">
        <v>142</v>
      </c>
      <c r="F20" s="93" t="s">
        <v>143</v>
      </c>
      <c r="G20" s="92" t="s">
        <v>144</v>
      </c>
      <c r="H20" s="94" t="s">
        <v>29</v>
      </c>
      <c r="I20" s="87" t="s">
        <v>112</v>
      </c>
      <c r="J20" s="92" t="s">
        <v>140</v>
      </c>
      <c r="K20" s="92"/>
    </row>
    <row r="21" spans="1:67" ht="104.25" customHeight="1">
      <c r="A21" s="85">
        <v>13</v>
      </c>
      <c r="B21" s="85">
        <v>1</v>
      </c>
      <c r="C21" s="85" t="s">
        <v>145</v>
      </c>
      <c r="D21" s="85"/>
      <c r="E21" s="85" t="s">
        <v>146</v>
      </c>
      <c r="F21" s="96" t="s">
        <v>147</v>
      </c>
      <c r="G21" s="90" t="s">
        <v>148</v>
      </c>
      <c r="H21" s="86" t="s">
        <v>29</v>
      </c>
      <c r="I21" s="87" t="s">
        <v>112</v>
      </c>
      <c r="J21" s="90" t="s">
        <v>149</v>
      </c>
      <c r="K21" s="90"/>
    </row>
    <row r="22" spans="1:67" ht="63" customHeight="1">
      <c r="A22" s="85">
        <v>14</v>
      </c>
      <c r="B22" s="85">
        <v>1</v>
      </c>
      <c r="C22" s="85" t="s">
        <v>150</v>
      </c>
      <c r="D22" s="85"/>
      <c r="E22" s="85" t="s">
        <v>151</v>
      </c>
      <c r="F22" s="85" t="s">
        <v>152</v>
      </c>
      <c r="G22" s="90"/>
      <c r="H22" s="86" t="s">
        <v>29</v>
      </c>
      <c r="I22" s="87" t="s">
        <v>112</v>
      </c>
      <c r="J22" s="90" t="s">
        <v>149</v>
      </c>
      <c r="K22" s="90"/>
    </row>
    <row r="23" spans="1:67" s="84" customFormat="1">
      <c r="A23" s="83"/>
      <c r="B23" s="83"/>
      <c r="C23" s="83" t="s">
        <v>153</v>
      </c>
      <c r="D23" s="83"/>
      <c r="E23" s="83"/>
      <c r="F23" s="83"/>
      <c r="G23" s="83"/>
      <c r="H23" s="83"/>
      <c r="I23" s="83"/>
      <c r="J23" s="83"/>
      <c r="K23" s="83"/>
    </row>
    <row r="24" spans="1:67" s="88" customFormat="1" ht="28.8">
      <c r="A24" s="85">
        <v>15</v>
      </c>
      <c r="B24" s="85">
        <v>1</v>
      </c>
      <c r="C24" s="85" t="s">
        <v>154</v>
      </c>
      <c r="D24" s="85"/>
      <c r="E24" s="85" t="s">
        <v>155</v>
      </c>
      <c r="F24" s="85" t="s">
        <v>111</v>
      </c>
      <c r="G24" s="85"/>
      <c r="H24" s="86" t="s">
        <v>29</v>
      </c>
      <c r="I24" s="87" t="s">
        <v>112</v>
      </c>
      <c r="J24" s="90" t="s">
        <v>149</v>
      </c>
      <c r="K24" s="85"/>
    </row>
    <row r="25" spans="1:67" s="88" customFormat="1" ht="37.5" customHeight="1">
      <c r="A25" s="85">
        <v>16</v>
      </c>
      <c r="B25" s="85">
        <v>1</v>
      </c>
      <c r="C25" s="85" t="s">
        <v>156</v>
      </c>
      <c r="D25" s="85"/>
      <c r="E25" s="85" t="s">
        <v>155</v>
      </c>
      <c r="F25" s="85" t="s">
        <v>157</v>
      </c>
      <c r="H25" s="86" t="s">
        <v>29</v>
      </c>
      <c r="I25" s="87" t="s">
        <v>112</v>
      </c>
      <c r="J25" s="90" t="s">
        <v>149</v>
      </c>
      <c r="K25" s="85"/>
    </row>
    <row r="26" spans="1:67" s="88" customFormat="1" ht="92.25" customHeight="1">
      <c r="A26" s="85">
        <v>17</v>
      </c>
      <c r="B26" s="85"/>
      <c r="C26" s="85" t="s">
        <v>117</v>
      </c>
      <c r="D26" s="85"/>
      <c r="E26" s="85" t="s">
        <v>110</v>
      </c>
      <c r="F26" s="85" t="s">
        <v>118</v>
      </c>
      <c r="G26" s="85"/>
      <c r="H26" s="86" t="s">
        <v>29</v>
      </c>
      <c r="I26" s="87" t="s">
        <v>112</v>
      </c>
      <c r="J26" s="85" t="s">
        <v>119</v>
      </c>
      <c r="K26" s="85"/>
    </row>
    <row r="27" spans="1:67" s="88" customFormat="1" ht="153.75" customHeight="1">
      <c r="A27" s="85">
        <v>18</v>
      </c>
      <c r="B27" s="85">
        <v>1</v>
      </c>
      <c r="C27" s="85" t="s">
        <v>120</v>
      </c>
      <c r="D27" s="85"/>
      <c r="E27" s="85" t="s">
        <v>110</v>
      </c>
      <c r="F27" s="85" t="s">
        <v>121</v>
      </c>
      <c r="G27" s="85" t="s">
        <v>122</v>
      </c>
      <c r="H27" s="86" t="s">
        <v>29</v>
      </c>
      <c r="I27" s="87" t="s">
        <v>112</v>
      </c>
      <c r="J27" s="85" t="s">
        <v>119</v>
      </c>
      <c r="K27" s="85"/>
    </row>
    <row r="28" spans="1:67" s="88" customFormat="1" ht="41.25" customHeight="1">
      <c r="A28" s="85">
        <v>19</v>
      </c>
      <c r="B28" s="85"/>
      <c r="C28" s="89" t="s">
        <v>123</v>
      </c>
      <c r="D28" s="85"/>
      <c r="E28" s="90" t="s">
        <v>124</v>
      </c>
      <c r="F28" s="85" t="s">
        <v>125</v>
      </c>
      <c r="G28" s="85"/>
      <c r="H28" s="86" t="s">
        <v>29</v>
      </c>
      <c r="I28" s="87" t="s">
        <v>112</v>
      </c>
      <c r="J28" s="85" t="s">
        <v>119</v>
      </c>
      <c r="K28" s="85"/>
    </row>
    <row r="29" spans="1:67" ht="42" customHeight="1">
      <c r="A29" s="85">
        <v>20</v>
      </c>
      <c r="B29" s="85">
        <v>1</v>
      </c>
      <c r="C29" s="334" t="s">
        <v>126</v>
      </c>
      <c r="D29" s="90"/>
      <c r="E29" s="90" t="s">
        <v>158</v>
      </c>
      <c r="F29" s="90" t="s">
        <v>128</v>
      </c>
      <c r="G29" s="85" t="s">
        <v>159</v>
      </c>
      <c r="H29" s="86" t="s">
        <v>29</v>
      </c>
      <c r="I29" s="87" t="s">
        <v>112</v>
      </c>
      <c r="J29" s="90" t="s">
        <v>149</v>
      </c>
      <c r="K29" s="90"/>
    </row>
    <row r="30" spans="1:67" ht="33" customHeight="1">
      <c r="A30" s="85">
        <v>21</v>
      </c>
      <c r="B30" s="85">
        <v>1</v>
      </c>
      <c r="C30" s="335"/>
      <c r="D30" s="90"/>
      <c r="E30" s="90" t="s">
        <v>160</v>
      </c>
      <c r="F30" s="90" t="s">
        <v>130</v>
      </c>
      <c r="G30" s="90"/>
      <c r="H30" s="86" t="s">
        <v>29</v>
      </c>
      <c r="I30" s="87" t="s">
        <v>112</v>
      </c>
      <c r="J30" s="90" t="s">
        <v>149</v>
      </c>
      <c r="K30" s="90"/>
    </row>
    <row r="31" spans="1:67" ht="33" customHeight="1">
      <c r="A31" s="85">
        <v>22</v>
      </c>
      <c r="B31" s="85">
        <v>1</v>
      </c>
      <c r="C31" s="336"/>
      <c r="D31" s="90"/>
      <c r="E31" s="90" t="s">
        <v>161</v>
      </c>
      <c r="F31" s="90" t="s">
        <v>132</v>
      </c>
      <c r="G31" s="90"/>
      <c r="H31" s="86" t="s">
        <v>29</v>
      </c>
      <c r="I31" s="87" t="s">
        <v>112</v>
      </c>
      <c r="J31" s="90" t="s">
        <v>149</v>
      </c>
      <c r="K31" s="90"/>
    </row>
    <row r="32" spans="1:67" ht="33" customHeight="1">
      <c r="A32" s="85">
        <v>23</v>
      </c>
      <c r="B32" s="85">
        <v>1</v>
      </c>
      <c r="C32" s="91" t="s">
        <v>133</v>
      </c>
      <c r="D32" s="90"/>
      <c r="E32" s="90" t="s">
        <v>162</v>
      </c>
      <c r="F32" s="90" t="s">
        <v>135</v>
      </c>
      <c r="G32" s="90"/>
      <c r="H32" s="86" t="s">
        <v>29</v>
      </c>
      <c r="I32" s="87" t="s">
        <v>112</v>
      </c>
      <c r="J32" s="90" t="s">
        <v>149</v>
      </c>
      <c r="K32" s="90"/>
    </row>
    <row r="33" spans="1:67" ht="32.25" customHeight="1">
      <c r="A33" s="85">
        <v>24</v>
      </c>
      <c r="B33" s="85">
        <v>1</v>
      </c>
      <c r="C33" s="91" t="s">
        <v>136</v>
      </c>
      <c r="D33" s="90"/>
      <c r="E33" s="90" t="s">
        <v>163</v>
      </c>
      <c r="F33" s="90" t="s">
        <v>135</v>
      </c>
      <c r="G33" s="90"/>
      <c r="H33" s="86" t="s">
        <v>29</v>
      </c>
      <c r="I33" s="87" t="s">
        <v>112</v>
      </c>
      <c r="J33" s="90" t="s">
        <v>149</v>
      </c>
      <c r="K33" s="90"/>
    </row>
    <row r="34" spans="1:67" s="97" customFormat="1" ht="63.75" customHeight="1">
      <c r="A34" s="85">
        <v>25</v>
      </c>
      <c r="B34" s="85">
        <v>1</v>
      </c>
      <c r="C34" s="92" t="s">
        <v>138</v>
      </c>
      <c r="D34" s="92"/>
      <c r="E34" s="92" t="s">
        <v>155</v>
      </c>
      <c r="F34" s="93" t="s">
        <v>139</v>
      </c>
      <c r="H34" s="86" t="s">
        <v>29</v>
      </c>
      <c r="I34" s="87" t="s">
        <v>112</v>
      </c>
      <c r="J34" s="90" t="s">
        <v>149</v>
      </c>
      <c r="L34" s="98"/>
      <c r="M34" s="98"/>
      <c r="N34" s="98"/>
      <c r="O34" s="98"/>
      <c r="P34" s="98"/>
      <c r="Q34" s="98"/>
      <c r="R34" s="98"/>
      <c r="S34" s="98"/>
      <c r="T34" s="98"/>
      <c r="U34" s="98"/>
      <c r="V34" s="98"/>
      <c r="W34" s="98"/>
      <c r="X34" s="98"/>
      <c r="Y34" s="98"/>
      <c r="Z34" s="98"/>
      <c r="AA34" s="98"/>
      <c r="AB34" s="98"/>
      <c r="AC34" s="98"/>
      <c r="AD34" s="98"/>
      <c r="AE34" s="98"/>
      <c r="AF34" s="98"/>
      <c r="AG34" s="98"/>
      <c r="AH34" s="98"/>
      <c r="AI34" s="98"/>
      <c r="AJ34" s="98"/>
      <c r="AK34" s="98"/>
      <c r="AL34" s="98"/>
      <c r="AM34" s="98"/>
      <c r="AN34" s="98"/>
      <c r="AO34" s="98"/>
      <c r="AP34" s="98"/>
      <c r="AQ34" s="98"/>
      <c r="AR34" s="98"/>
      <c r="AS34" s="98"/>
      <c r="AT34" s="98"/>
      <c r="AU34" s="98"/>
      <c r="AV34" s="98"/>
      <c r="AW34" s="98"/>
      <c r="AX34" s="98"/>
      <c r="AY34" s="98"/>
      <c r="AZ34" s="98"/>
      <c r="BA34" s="98"/>
      <c r="BB34" s="98"/>
      <c r="BC34" s="98"/>
      <c r="BD34" s="98"/>
      <c r="BE34" s="98"/>
      <c r="BF34" s="98"/>
      <c r="BG34" s="98"/>
      <c r="BH34" s="98"/>
      <c r="BI34" s="98"/>
      <c r="BJ34" s="98"/>
      <c r="BK34" s="98"/>
      <c r="BL34" s="98"/>
      <c r="BM34" s="98"/>
      <c r="BN34" s="98"/>
      <c r="BO34" s="98"/>
    </row>
    <row r="35" spans="1:67" s="88" customFormat="1" ht="61.5" customHeight="1">
      <c r="A35" s="85">
        <v>26</v>
      </c>
      <c r="B35" s="85">
        <v>1</v>
      </c>
      <c r="C35" s="85" t="s">
        <v>164</v>
      </c>
      <c r="D35" s="85"/>
      <c r="E35" s="85" t="s">
        <v>165</v>
      </c>
      <c r="F35" s="96" t="s">
        <v>166</v>
      </c>
      <c r="G35" s="85"/>
      <c r="H35" s="86" t="s">
        <v>29</v>
      </c>
      <c r="I35" s="87" t="s">
        <v>112</v>
      </c>
      <c r="J35" s="90" t="s">
        <v>149</v>
      </c>
      <c r="K35" s="85"/>
    </row>
    <row r="36" spans="1:67" ht="63" customHeight="1">
      <c r="A36" s="85">
        <v>27</v>
      </c>
      <c r="B36" s="85">
        <v>1</v>
      </c>
      <c r="C36" s="85" t="s">
        <v>150</v>
      </c>
      <c r="D36" s="85"/>
      <c r="E36" s="85" t="s">
        <v>167</v>
      </c>
      <c r="F36" s="85" t="s">
        <v>152</v>
      </c>
      <c r="G36" s="90" t="s">
        <v>168</v>
      </c>
      <c r="H36" s="86" t="s">
        <v>29</v>
      </c>
      <c r="I36" s="87" t="s">
        <v>112</v>
      </c>
      <c r="J36" s="90" t="s">
        <v>149</v>
      </c>
      <c r="K36" s="90"/>
    </row>
    <row r="37" spans="1:67" s="84" customFormat="1">
      <c r="A37" s="83"/>
      <c r="B37" s="83"/>
      <c r="C37" s="83" t="s">
        <v>169</v>
      </c>
      <c r="D37" s="83"/>
      <c r="E37" s="83"/>
      <c r="F37" s="83"/>
      <c r="G37" s="83"/>
      <c r="H37" s="83"/>
      <c r="I37" s="83"/>
      <c r="J37" s="83"/>
      <c r="K37" s="83"/>
    </row>
    <row r="38" spans="1:67" s="88" customFormat="1" ht="54" customHeight="1">
      <c r="A38" s="85">
        <v>28</v>
      </c>
      <c r="B38" s="85">
        <v>1</v>
      </c>
      <c r="C38" s="85" t="s">
        <v>170</v>
      </c>
      <c r="D38" s="85"/>
      <c r="E38" s="97" t="s">
        <v>171</v>
      </c>
      <c r="F38" s="85" t="s">
        <v>172</v>
      </c>
      <c r="G38" s="85"/>
      <c r="H38" s="86" t="s">
        <v>29</v>
      </c>
      <c r="I38" s="87" t="s">
        <v>112</v>
      </c>
      <c r="J38" s="99" t="s">
        <v>173</v>
      </c>
      <c r="K38" s="85"/>
    </row>
    <row r="39" spans="1:67" s="92" customFormat="1" ht="63.75" customHeight="1">
      <c r="A39" s="92">
        <v>29</v>
      </c>
      <c r="B39" s="92">
        <v>1</v>
      </c>
      <c r="C39" s="92" t="s">
        <v>138</v>
      </c>
      <c r="E39" s="92" t="s">
        <v>174</v>
      </c>
      <c r="F39" s="93" t="s">
        <v>139</v>
      </c>
      <c r="H39" s="94" t="s">
        <v>29</v>
      </c>
      <c r="I39" s="87" t="s">
        <v>112</v>
      </c>
      <c r="J39" s="99" t="s">
        <v>173</v>
      </c>
      <c r="L39" s="95"/>
      <c r="M39" s="95"/>
      <c r="N39" s="95"/>
      <c r="O39" s="95"/>
      <c r="P39" s="95"/>
      <c r="Q39" s="95"/>
      <c r="R39" s="95"/>
      <c r="S39" s="95"/>
      <c r="T39" s="95"/>
      <c r="U39" s="95"/>
      <c r="V39" s="95"/>
      <c r="W39" s="95"/>
      <c r="X39" s="95"/>
      <c r="Y39" s="95"/>
      <c r="Z39" s="95"/>
      <c r="AA39" s="95"/>
      <c r="AB39" s="95"/>
      <c r="AC39" s="95"/>
      <c r="AD39" s="95"/>
      <c r="AE39" s="95"/>
      <c r="AF39" s="95"/>
      <c r="AG39" s="95"/>
      <c r="AH39" s="95"/>
      <c r="AI39" s="95"/>
      <c r="AJ39" s="95"/>
      <c r="AK39" s="95"/>
      <c r="AL39" s="95"/>
      <c r="AM39" s="95"/>
      <c r="AN39" s="95"/>
      <c r="AO39" s="95"/>
      <c r="AP39" s="95"/>
      <c r="AQ39" s="95"/>
      <c r="AR39" s="95"/>
      <c r="AS39" s="95"/>
      <c r="AT39" s="95"/>
      <c r="AU39" s="95"/>
      <c r="AV39" s="95"/>
      <c r="AW39" s="95"/>
      <c r="AX39" s="95"/>
      <c r="AY39" s="95"/>
      <c r="AZ39" s="95"/>
      <c r="BA39" s="95"/>
      <c r="BB39" s="95"/>
      <c r="BC39" s="95"/>
      <c r="BD39" s="95"/>
      <c r="BE39" s="95"/>
      <c r="BF39" s="95"/>
      <c r="BG39" s="95"/>
      <c r="BH39" s="95"/>
      <c r="BI39" s="95"/>
      <c r="BJ39" s="95"/>
      <c r="BK39" s="95"/>
      <c r="BL39" s="95"/>
      <c r="BM39" s="95"/>
      <c r="BN39" s="95"/>
      <c r="BO39" s="95"/>
    </row>
    <row r="40" spans="1:67" s="88" customFormat="1" ht="48" customHeight="1">
      <c r="A40" s="85">
        <v>30</v>
      </c>
      <c r="B40" s="85">
        <v>1</v>
      </c>
      <c r="C40" s="89" t="s">
        <v>175</v>
      </c>
      <c r="D40" s="89"/>
      <c r="E40" s="89" t="s">
        <v>176</v>
      </c>
      <c r="F40" s="89" t="s">
        <v>177</v>
      </c>
      <c r="G40" s="89"/>
      <c r="H40" s="86" t="s">
        <v>29</v>
      </c>
      <c r="I40" s="87" t="s">
        <v>112</v>
      </c>
      <c r="J40" s="99" t="s">
        <v>173</v>
      </c>
      <c r="K40" s="85"/>
      <c r="L40" s="100"/>
      <c r="M40" s="100"/>
      <c r="N40" s="100"/>
      <c r="O40" s="100"/>
      <c r="P40" s="100"/>
      <c r="Q40" s="100"/>
      <c r="R40" s="100"/>
      <c r="S40" s="100"/>
      <c r="T40" s="100"/>
      <c r="U40" s="100"/>
      <c r="V40" s="100"/>
      <c r="W40" s="100"/>
      <c r="X40" s="100"/>
      <c r="Y40" s="100"/>
      <c r="Z40" s="100"/>
      <c r="AA40" s="100"/>
      <c r="AB40" s="100"/>
      <c r="AC40" s="100"/>
      <c r="AD40" s="100"/>
      <c r="AE40" s="100"/>
      <c r="AF40" s="100"/>
      <c r="AG40" s="100"/>
      <c r="AH40" s="100"/>
      <c r="AI40" s="100"/>
      <c r="AJ40" s="100"/>
      <c r="AK40" s="100"/>
      <c r="AL40" s="100"/>
      <c r="AM40" s="100"/>
      <c r="AN40" s="100"/>
      <c r="AO40" s="100"/>
      <c r="AP40" s="100"/>
      <c r="AQ40" s="100"/>
      <c r="AR40" s="100"/>
      <c r="AS40" s="100"/>
      <c r="AT40" s="100"/>
      <c r="AU40" s="100"/>
      <c r="AV40" s="100"/>
      <c r="AW40" s="100"/>
      <c r="AX40" s="100"/>
      <c r="AY40" s="100"/>
      <c r="AZ40" s="100"/>
      <c r="BA40" s="100"/>
      <c r="BB40" s="100"/>
      <c r="BC40" s="100"/>
      <c r="BD40" s="100"/>
      <c r="BE40" s="100"/>
      <c r="BF40" s="100"/>
      <c r="BG40" s="100"/>
      <c r="BH40" s="100"/>
      <c r="BI40" s="100"/>
      <c r="BJ40" s="100"/>
      <c r="BK40" s="100"/>
      <c r="BL40" s="100"/>
      <c r="BM40" s="100"/>
      <c r="BN40" s="100"/>
      <c r="BO40" s="100"/>
    </row>
    <row r="41" spans="1:67" s="88" customFormat="1" ht="48" customHeight="1">
      <c r="A41" s="92">
        <v>31</v>
      </c>
      <c r="B41" s="85">
        <v>1</v>
      </c>
      <c r="C41" s="89" t="s">
        <v>178</v>
      </c>
      <c r="D41" s="89"/>
      <c r="E41" s="89" t="s">
        <v>179</v>
      </c>
      <c r="F41" s="89" t="s">
        <v>180</v>
      </c>
      <c r="G41" s="89"/>
      <c r="H41" s="86" t="s">
        <v>29</v>
      </c>
      <c r="I41" s="87" t="s">
        <v>112</v>
      </c>
      <c r="J41" s="99" t="s">
        <v>173</v>
      </c>
      <c r="K41" s="85"/>
      <c r="L41" s="100"/>
      <c r="M41" s="100"/>
      <c r="N41" s="100"/>
      <c r="O41" s="100"/>
      <c r="P41" s="100"/>
      <c r="Q41" s="100"/>
      <c r="R41" s="100"/>
      <c r="S41" s="100"/>
      <c r="T41" s="100"/>
      <c r="U41" s="100"/>
      <c r="V41" s="100"/>
      <c r="W41" s="100"/>
      <c r="X41" s="100"/>
      <c r="Y41" s="100"/>
      <c r="Z41" s="100"/>
      <c r="AA41" s="100"/>
      <c r="AB41" s="100"/>
      <c r="AC41" s="100"/>
      <c r="AD41" s="100"/>
      <c r="AE41" s="100"/>
      <c r="AF41" s="100"/>
      <c r="AG41" s="100"/>
      <c r="AH41" s="100"/>
      <c r="AI41" s="100"/>
      <c r="AJ41" s="100"/>
      <c r="AK41" s="100"/>
      <c r="AL41" s="100"/>
      <c r="AM41" s="100"/>
      <c r="AN41" s="100"/>
      <c r="AO41" s="100"/>
      <c r="AP41" s="100"/>
      <c r="AQ41" s="100"/>
      <c r="AR41" s="100"/>
      <c r="AS41" s="100"/>
      <c r="AT41" s="100"/>
      <c r="AU41" s="100"/>
      <c r="AV41" s="100"/>
      <c r="AW41" s="100"/>
      <c r="AX41" s="100"/>
      <c r="AY41" s="100"/>
      <c r="AZ41" s="100"/>
      <c r="BA41" s="100"/>
      <c r="BB41" s="100"/>
      <c r="BC41" s="100"/>
      <c r="BD41" s="100"/>
      <c r="BE41" s="100"/>
      <c r="BF41" s="100"/>
      <c r="BG41" s="100"/>
      <c r="BH41" s="100"/>
      <c r="BI41" s="100"/>
      <c r="BJ41" s="100"/>
      <c r="BK41" s="100"/>
      <c r="BL41" s="100"/>
      <c r="BM41" s="100"/>
      <c r="BN41" s="100"/>
      <c r="BO41" s="100"/>
    </row>
    <row r="42" spans="1:67" s="84" customFormat="1">
      <c r="A42" s="83"/>
      <c r="B42" s="83"/>
      <c r="C42" s="83" t="s">
        <v>181</v>
      </c>
      <c r="D42" s="83"/>
      <c r="E42" s="83"/>
      <c r="F42" s="83"/>
      <c r="G42" s="83"/>
      <c r="H42" s="83"/>
      <c r="I42" s="83"/>
      <c r="J42" s="83"/>
      <c r="K42" s="83"/>
    </row>
    <row r="43" spans="1:67" s="101" customFormat="1" ht="54" customHeight="1">
      <c r="A43" s="92">
        <v>32</v>
      </c>
      <c r="B43" s="92">
        <v>1</v>
      </c>
      <c r="C43" s="92" t="s">
        <v>170</v>
      </c>
      <c r="D43" s="92"/>
      <c r="E43" s="92" t="s">
        <v>171</v>
      </c>
      <c r="F43" s="92" t="s">
        <v>111</v>
      </c>
      <c r="G43" s="92"/>
      <c r="H43" s="94" t="s">
        <v>29</v>
      </c>
      <c r="I43" s="87" t="s">
        <v>112</v>
      </c>
      <c r="J43" s="92"/>
      <c r="K43" s="92"/>
    </row>
    <row r="44" spans="1:67" s="92" customFormat="1" ht="63.75" customHeight="1">
      <c r="A44" s="92">
        <v>33</v>
      </c>
      <c r="B44" s="92">
        <v>1</v>
      </c>
      <c r="C44" s="92" t="s">
        <v>138</v>
      </c>
      <c r="E44" s="92" t="s">
        <v>171</v>
      </c>
      <c r="F44" s="93" t="s">
        <v>139</v>
      </c>
      <c r="H44" s="94" t="s">
        <v>29</v>
      </c>
      <c r="I44" s="87" t="s">
        <v>112</v>
      </c>
      <c r="L44" s="95"/>
      <c r="M44" s="95"/>
      <c r="N44" s="95"/>
      <c r="O44" s="95"/>
      <c r="P44" s="95"/>
      <c r="Q44" s="95"/>
      <c r="R44" s="95"/>
      <c r="S44" s="95"/>
      <c r="T44" s="95"/>
      <c r="U44" s="95"/>
      <c r="V44" s="95"/>
      <c r="W44" s="95"/>
      <c r="X44" s="95"/>
      <c r="Y44" s="95"/>
      <c r="Z44" s="95"/>
      <c r="AA44" s="95"/>
      <c r="AB44" s="95"/>
      <c r="AC44" s="95"/>
      <c r="AD44" s="95"/>
      <c r="AE44" s="95"/>
      <c r="AF44" s="95"/>
      <c r="AG44" s="95"/>
      <c r="AH44" s="95"/>
      <c r="AI44" s="95"/>
      <c r="AJ44" s="95"/>
      <c r="AK44" s="95"/>
      <c r="AL44" s="95"/>
      <c r="AM44" s="95"/>
      <c r="AN44" s="95"/>
      <c r="AO44" s="95"/>
      <c r="AP44" s="95"/>
      <c r="AQ44" s="95"/>
      <c r="AR44" s="95"/>
      <c r="AS44" s="95"/>
      <c r="AT44" s="95"/>
      <c r="AU44" s="95"/>
      <c r="AV44" s="95"/>
      <c r="AW44" s="95"/>
      <c r="AX44" s="95"/>
      <c r="AY44" s="95"/>
      <c r="AZ44" s="95"/>
      <c r="BA44" s="95"/>
      <c r="BB44" s="95"/>
      <c r="BC44" s="95"/>
      <c r="BD44" s="95"/>
      <c r="BE44" s="95"/>
      <c r="BF44" s="95"/>
      <c r="BG44" s="95"/>
      <c r="BH44" s="95"/>
      <c r="BI44" s="95"/>
      <c r="BJ44" s="95"/>
      <c r="BK44" s="95"/>
      <c r="BL44" s="95"/>
      <c r="BM44" s="95"/>
      <c r="BN44" s="95"/>
      <c r="BO44" s="95"/>
    </row>
    <row r="45" spans="1:67" s="84" customFormat="1">
      <c r="A45" s="83"/>
      <c r="B45" s="83"/>
      <c r="C45" s="83" t="s">
        <v>182</v>
      </c>
      <c r="D45" s="83"/>
      <c r="E45" s="83"/>
      <c r="F45" s="83"/>
      <c r="G45" s="83"/>
      <c r="H45" s="83"/>
      <c r="I45" s="83"/>
      <c r="J45" s="83"/>
      <c r="K45" s="83"/>
    </row>
    <row r="46" spans="1:67" s="88" customFormat="1" ht="48" customHeight="1">
      <c r="A46" s="85">
        <v>34</v>
      </c>
      <c r="B46" s="85">
        <v>1</v>
      </c>
      <c r="C46" s="85" t="s">
        <v>183</v>
      </c>
      <c r="D46" s="85"/>
      <c r="E46" s="85" t="s">
        <v>184</v>
      </c>
      <c r="F46" s="85" t="s">
        <v>185</v>
      </c>
      <c r="G46" s="85" t="s">
        <v>186</v>
      </c>
      <c r="H46" s="86" t="s">
        <v>29</v>
      </c>
      <c r="I46" s="87" t="s">
        <v>112</v>
      </c>
      <c r="J46" s="85" t="s">
        <v>187</v>
      </c>
      <c r="K46" s="85"/>
    </row>
    <row r="47" spans="1:67" s="88" customFormat="1" ht="48" customHeight="1">
      <c r="A47" s="85">
        <v>35</v>
      </c>
      <c r="B47" s="85">
        <v>1</v>
      </c>
      <c r="C47" s="85" t="s">
        <v>188</v>
      </c>
      <c r="D47" s="85"/>
      <c r="E47" s="85" t="s">
        <v>184</v>
      </c>
      <c r="F47" s="85" t="s">
        <v>189</v>
      </c>
      <c r="G47" s="85"/>
      <c r="H47" s="86" t="s">
        <v>29</v>
      </c>
      <c r="I47" s="87" t="s">
        <v>112</v>
      </c>
      <c r="J47" s="99" t="s">
        <v>173</v>
      </c>
      <c r="K47" s="85"/>
    </row>
    <row r="48" spans="1:67" s="88" customFormat="1" ht="153.75" customHeight="1">
      <c r="A48" s="85">
        <v>36</v>
      </c>
      <c r="B48" s="85">
        <v>1</v>
      </c>
      <c r="C48" s="85" t="s">
        <v>120</v>
      </c>
      <c r="D48" s="85"/>
      <c r="E48" s="85" t="s">
        <v>110</v>
      </c>
      <c r="F48" s="85" t="s">
        <v>121</v>
      </c>
      <c r="G48" s="85" t="s">
        <v>122</v>
      </c>
      <c r="H48" s="86" t="s">
        <v>29</v>
      </c>
      <c r="I48" s="87" t="s">
        <v>112</v>
      </c>
      <c r="J48" s="85" t="s">
        <v>190</v>
      </c>
      <c r="K48" s="85"/>
    </row>
    <row r="49" spans="1:67" s="88" customFormat="1" ht="47.25" customHeight="1">
      <c r="A49" s="85">
        <v>37</v>
      </c>
      <c r="B49" s="85">
        <v>1</v>
      </c>
      <c r="C49" s="89" t="s">
        <v>191</v>
      </c>
      <c r="D49" s="89" t="s">
        <v>192</v>
      </c>
      <c r="E49" s="85" t="s">
        <v>193</v>
      </c>
      <c r="F49" s="89" t="s">
        <v>194</v>
      </c>
      <c r="G49" s="89"/>
      <c r="H49" s="86" t="s">
        <v>29</v>
      </c>
      <c r="I49" s="87" t="s">
        <v>112</v>
      </c>
      <c r="J49" s="89" t="s">
        <v>195</v>
      </c>
      <c r="K49" s="85"/>
      <c r="L49" s="100"/>
      <c r="M49" s="100"/>
      <c r="N49" s="100"/>
      <c r="O49" s="100"/>
      <c r="P49" s="100"/>
      <c r="Q49" s="100"/>
      <c r="R49" s="100"/>
      <c r="S49" s="100"/>
      <c r="T49" s="100"/>
      <c r="U49" s="100"/>
      <c r="V49" s="100"/>
      <c r="W49" s="100"/>
      <c r="X49" s="100"/>
      <c r="Y49" s="100"/>
      <c r="Z49" s="100"/>
      <c r="AA49" s="100"/>
      <c r="AB49" s="100"/>
      <c r="AC49" s="100"/>
      <c r="AD49" s="100"/>
      <c r="AE49" s="100"/>
      <c r="AF49" s="100"/>
      <c r="AG49" s="100"/>
      <c r="AH49" s="100"/>
      <c r="AI49" s="100"/>
      <c r="AJ49" s="100"/>
      <c r="AK49" s="100"/>
      <c r="AL49" s="100"/>
      <c r="AM49" s="100"/>
      <c r="AN49" s="100"/>
      <c r="AO49" s="100"/>
      <c r="AP49" s="100"/>
      <c r="AQ49" s="100"/>
      <c r="AR49" s="100"/>
      <c r="AS49" s="100"/>
      <c r="AT49" s="100"/>
      <c r="AU49" s="100"/>
      <c r="AV49" s="100"/>
      <c r="AW49" s="100"/>
      <c r="AX49" s="100"/>
      <c r="AY49" s="100"/>
      <c r="AZ49" s="100"/>
      <c r="BA49" s="100"/>
      <c r="BB49" s="100"/>
      <c r="BC49" s="100"/>
      <c r="BD49" s="100"/>
      <c r="BE49" s="100"/>
      <c r="BF49" s="100"/>
      <c r="BG49" s="100"/>
      <c r="BH49" s="100"/>
      <c r="BI49" s="100"/>
      <c r="BJ49" s="100"/>
      <c r="BK49" s="100"/>
      <c r="BL49" s="100"/>
      <c r="BM49" s="100"/>
      <c r="BN49" s="100"/>
      <c r="BO49" s="100"/>
    </row>
    <row r="50" spans="1:67" s="105" customFormat="1" ht="61.5" customHeight="1">
      <c r="A50" s="85">
        <v>38</v>
      </c>
      <c r="B50" s="85">
        <v>1</v>
      </c>
      <c r="C50" s="91" t="s">
        <v>196</v>
      </c>
      <c r="D50" s="91" t="s">
        <v>197</v>
      </c>
      <c r="E50" s="91" t="s">
        <v>193</v>
      </c>
      <c r="F50" s="102" t="s">
        <v>166</v>
      </c>
      <c r="G50" s="91"/>
      <c r="H50" s="103" t="s">
        <v>29</v>
      </c>
      <c r="I50" s="104" t="s">
        <v>112</v>
      </c>
      <c r="J50" s="99" t="s">
        <v>173</v>
      </c>
      <c r="K50" s="91"/>
    </row>
    <row r="51" spans="1:67" s="92" customFormat="1" ht="63.75" customHeight="1">
      <c r="A51" s="85">
        <v>39</v>
      </c>
      <c r="B51" s="85">
        <v>1</v>
      </c>
      <c r="C51" s="92" t="s">
        <v>138</v>
      </c>
      <c r="E51" s="92" t="s">
        <v>184</v>
      </c>
      <c r="F51" s="93" t="s">
        <v>139</v>
      </c>
      <c r="H51" s="94" t="s">
        <v>29</v>
      </c>
      <c r="I51" s="87" t="s">
        <v>112</v>
      </c>
      <c r="J51" s="99" t="s">
        <v>173</v>
      </c>
      <c r="L51" s="95"/>
      <c r="M51" s="95"/>
      <c r="N51" s="95"/>
      <c r="O51" s="95"/>
      <c r="P51" s="95"/>
      <c r="Q51" s="95"/>
      <c r="R51" s="95"/>
      <c r="S51" s="95"/>
      <c r="T51" s="95"/>
      <c r="U51" s="95"/>
      <c r="V51" s="95"/>
      <c r="W51" s="95"/>
      <c r="X51" s="95"/>
      <c r="Y51" s="95"/>
      <c r="Z51" s="95"/>
      <c r="AA51" s="95"/>
      <c r="AB51" s="95"/>
      <c r="AC51" s="95"/>
      <c r="AD51" s="95"/>
      <c r="AE51" s="95"/>
      <c r="AF51" s="95"/>
      <c r="AG51" s="95"/>
      <c r="AH51" s="95"/>
      <c r="AI51" s="95"/>
      <c r="AJ51" s="95"/>
      <c r="AK51" s="95"/>
      <c r="AL51" s="95"/>
      <c r="AM51" s="95"/>
      <c r="AN51" s="95"/>
      <c r="AO51" s="95"/>
      <c r="AP51" s="95"/>
      <c r="AQ51" s="95"/>
      <c r="AR51" s="95"/>
      <c r="AS51" s="95"/>
      <c r="AT51" s="95"/>
      <c r="AU51" s="95"/>
      <c r="AV51" s="95"/>
      <c r="AW51" s="95"/>
      <c r="AX51" s="95"/>
      <c r="AY51" s="95"/>
      <c r="AZ51" s="95"/>
      <c r="BA51" s="95"/>
      <c r="BB51" s="95"/>
      <c r="BC51" s="95"/>
      <c r="BD51" s="95"/>
      <c r="BE51" s="95"/>
      <c r="BF51" s="95"/>
      <c r="BG51" s="95"/>
      <c r="BH51" s="95"/>
      <c r="BI51" s="95"/>
      <c r="BJ51" s="95"/>
      <c r="BK51" s="95"/>
      <c r="BL51" s="95"/>
      <c r="BM51" s="95"/>
      <c r="BN51" s="95"/>
      <c r="BO51" s="95"/>
    </row>
    <row r="52" spans="1:67" s="88" customFormat="1" ht="93" customHeight="1">
      <c r="A52" s="85">
        <v>40</v>
      </c>
      <c r="B52" s="85">
        <v>1</v>
      </c>
      <c r="C52" s="85" t="s">
        <v>198</v>
      </c>
      <c r="D52" s="85"/>
      <c r="E52" s="85" t="s">
        <v>193</v>
      </c>
      <c r="F52" s="96" t="s">
        <v>166</v>
      </c>
      <c r="G52" s="85"/>
      <c r="H52" s="86" t="s">
        <v>29</v>
      </c>
      <c r="I52" s="87" t="s">
        <v>112</v>
      </c>
      <c r="J52" s="99" t="s">
        <v>173</v>
      </c>
      <c r="K52" s="85"/>
    </row>
    <row r="53" spans="1:67" s="88" customFormat="1" ht="57.75" customHeight="1">
      <c r="A53" s="85">
        <v>41</v>
      </c>
      <c r="B53" s="85">
        <v>1</v>
      </c>
      <c r="C53" s="85" t="s">
        <v>199</v>
      </c>
      <c r="D53" s="85"/>
      <c r="E53" s="85" t="s">
        <v>200</v>
      </c>
      <c r="F53" s="85" t="s">
        <v>201</v>
      </c>
      <c r="G53" s="85"/>
      <c r="H53" s="86" t="s">
        <v>29</v>
      </c>
      <c r="I53" s="87" t="s">
        <v>112</v>
      </c>
      <c r="J53" s="99" t="s">
        <v>173</v>
      </c>
      <c r="K53" s="85"/>
      <c r="L53" s="100"/>
      <c r="M53" s="100"/>
      <c r="N53" s="100"/>
      <c r="O53" s="100"/>
      <c r="P53" s="100"/>
      <c r="Q53" s="100"/>
      <c r="R53" s="100"/>
      <c r="S53" s="100"/>
      <c r="T53" s="100"/>
      <c r="U53" s="100"/>
      <c r="V53" s="100"/>
      <c r="W53" s="100"/>
      <c r="X53" s="100"/>
      <c r="Y53" s="100"/>
      <c r="Z53" s="100"/>
      <c r="AA53" s="100"/>
      <c r="AB53" s="100"/>
      <c r="AC53" s="100"/>
      <c r="AD53" s="100"/>
      <c r="AE53" s="100"/>
      <c r="AF53" s="100"/>
      <c r="AG53" s="100"/>
      <c r="AH53" s="100"/>
      <c r="AI53" s="100"/>
      <c r="AJ53" s="100"/>
      <c r="AK53" s="100"/>
      <c r="AL53" s="100"/>
      <c r="AM53" s="100"/>
      <c r="AN53" s="100"/>
      <c r="AO53" s="100"/>
      <c r="AP53" s="100"/>
      <c r="AQ53" s="100"/>
      <c r="AR53" s="100"/>
      <c r="AS53" s="100"/>
      <c r="AT53" s="100"/>
      <c r="AU53" s="100"/>
      <c r="AV53" s="100"/>
      <c r="AW53" s="100"/>
      <c r="AX53" s="100"/>
      <c r="AY53" s="100"/>
      <c r="AZ53" s="100"/>
      <c r="BA53" s="100"/>
      <c r="BB53" s="100"/>
      <c r="BC53" s="100"/>
      <c r="BD53" s="100"/>
      <c r="BE53" s="100"/>
      <c r="BF53" s="100"/>
      <c r="BG53" s="100"/>
      <c r="BH53" s="100"/>
      <c r="BI53" s="100"/>
      <c r="BJ53" s="100"/>
      <c r="BK53" s="100"/>
      <c r="BL53" s="100"/>
      <c r="BM53" s="100"/>
      <c r="BN53" s="100"/>
      <c r="BO53" s="100"/>
    </row>
    <row r="54" spans="1:67" s="88" customFormat="1" ht="29.25" customHeight="1">
      <c r="H54" s="106"/>
    </row>
    <row r="55" spans="1:67" s="88" customFormat="1">
      <c r="H55" s="106"/>
    </row>
    <row r="56" spans="1:67" s="88" customFormat="1">
      <c r="C56" s="82"/>
      <c r="H56" s="106"/>
    </row>
    <row r="57" spans="1:67" s="88" customFormat="1">
      <c r="C57" s="82"/>
      <c r="H57" s="106"/>
    </row>
    <row r="58" spans="1:67" s="88" customFormat="1">
      <c r="C58" s="107"/>
      <c r="H58" s="106"/>
    </row>
    <row r="59" spans="1:67" s="88" customFormat="1">
      <c r="H59" s="106"/>
    </row>
    <row r="60" spans="1:67" s="88" customFormat="1">
      <c r="H60" s="106"/>
    </row>
    <row r="61" spans="1:67" s="88" customFormat="1">
      <c r="H61" s="106"/>
    </row>
    <row r="62" spans="1:67" s="88" customFormat="1">
      <c r="H62" s="106"/>
    </row>
    <row r="63" spans="1:67" s="88" customFormat="1">
      <c r="H63" s="106"/>
    </row>
    <row r="64" spans="1:67" s="88" customFormat="1">
      <c r="H64" s="106"/>
    </row>
    <row r="65" spans="3:8" s="88" customFormat="1">
      <c r="H65" s="106"/>
    </row>
    <row r="66" spans="3:8" s="88" customFormat="1">
      <c r="H66" s="106"/>
    </row>
    <row r="79" spans="3:8">
      <c r="C79" s="108"/>
      <c r="H79"/>
    </row>
    <row r="80" spans="3:8">
      <c r="C80" s="109" t="s">
        <v>29</v>
      </c>
      <c r="H80"/>
    </row>
    <row r="81" spans="3:8">
      <c r="C81" s="110" t="s">
        <v>30</v>
      </c>
      <c r="H81"/>
    </row>
    <row r="82" spans="3:8">
      <c r="C82" s="111" t="s">
        <v>37</v>
      </c>
      <c r="H82"/>
    </row>
    <row r="83" spans="3:8">
      <c r="C83" s="112" t="s">
        <v>100</v>
      </c>
      <c r="H83"/>
    </row>
    <row r="84" spans="3:8">
      <c r="C84" s="108" t="s">
        <v>44</v>
      </c>
      <c r="H84"/>
    </row>
  </sheetData>
  <mergeCells count="3">
    <mergeCell ref="A2:K2"/>
    <mergeCell ref="C14:C16"/>
    <mergeCell ref="C29:C31"/>
  </mergeCells>
  <conditionalFormatting sqref="H9:H22 H38:H41 H43:H44 H24:H36 H46:H53">
    <cfRule type="cellIs" dxfId="222" priority="40" operator="equal">
      <formula>$C$80</formula>
    </cfRule>
    <cfRule type="cellIs" dxfId="221" priority="41" operator="equal">
      <formula>$C$80</formula>
    </cfRule>
    <cfRule type="cellIs" dxfId="220" priority="42" operator="equal">
      <formula>$C$80</formula>
    </cfRule>
  </conditionalFormatting>
  <conditionalFormatting sqref="H9:H22 H38:H41 H43:H44 H24:H36 H46:H53">
    <cfRule type="cellIs" dxfId="219" priority="37" operator="equal">
      <formula>$C$83</formula>
    </cfRule>
    <cfRule type="cellIs" dxfId="218" priority="38" operator="equal">
      <formula>$C$82</formula>
    </cfRule>
    <cfRule type="cellIs" dxfId="217" priority="39" operator="equal">
      <formula>$C$81</formula>
    </cfRule>
  </conditionalFormatting>
  <dataValidations count="1">
    <dataValidation type="list" allowBlank="1" showInputMessage="1" showErrorMessage="1" sqref="H43:H44 H24:H36 H9:H22 H38:H41 H46:H53">
      <formula1>$C$80:$C$84</formula1>
    </dataValidation>
  </dataValidations>
  <hyperlinks>
    <hyperlink ref="I9" r:id="rId1"/>
    <hyperlink ref="I24" r:id="rId2"/>
    <hyperlink ref="I48" r:id="rId3"/>
  </hyperlinks>
  <pageMargins left="0.7" right="0.7" top="0.75" bottom="0.75" header="0.3" footer="0.3"/>
  <drawing r:id="rId4"/>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30"/>
  <sheetViews>
    <sheetView workbookViewId="0">
      <selection activeCell="D14" sqref="D14"/>
    </sheetView>
  </sheetViews>
  <sheetFormatPr defaultColWidth="9.109375" defaultRowHeight="14.4"/>
  <cols>
    <col min="1" max="1" width="8.6640625" style="2" customWidth="1"/>
    <col min="2" max="2" width="8.6640625" style="54" customWidth="1"/>
    <col min="3" max="3" width="36.6640625" style="2" customWidth="1"/>
    <col min="4" max="4" width="40.33203125" style="2" customWidth="1"/>
    <col min="5" max="5" width="50.88671875" style="2" customWidth="1"/>
    <col min="6" max="6" width="32.5546875" style="2" customWidth="1"/>
    <col min="7" max="9" width="16.88671875" style="2" customWidth="1"/>
    <col min="10" max="10" width="13.109375" style="2" customWidth="1"/>
    <col min="11" max="16384" width="9.109375" style="2"/>
  </cols>
  <sheetData>
    <row r="1" spans="1:12" ht="18" customHeight="1">
      <c r="A1" s="337" t="s">
        <v>47</v>
      </c>
      <c r="B1" s="337"/>
      <c r="C1" s="337"/>
      <c r="D1" s="337"/>
      <c r="E1" s="337"/>
      <c r="F1" s="337"/>
      <c r="G1" s="337"/>
      <c r="H1" s="121"/>
      <c r="I1" s="121"/>
      <c r="J1" s="3"/>
      <c r="K1" s="15"/>
      <c r="L1" s="15"/>
    </row>
    <row r="2" spans="1:12">
      <c r="A2" s="338"/>
      <c r="B2" s="338"/>
      <c r="C2" s="338"/>
      <c r="D2" s="338"/>
      <c r="E2" s="338"/>
      <c r="F2" s="338"/>
      <c r="G2" s="338"/>
      <c r="H2" s="122"/>
      <c r="I2" s="122"/>
      <c r="J2" s="3"/>
    </row>
    <row r="3" spans="1:12">
      <c r="A3" s="5"/>
      <c r="B3" s="51"/>
      <c r="C3" s="67" t="s">
        <v>29</v>
      </c>
      <c r="D3" s="59" t="s">
        <v>30</v>
      </c>
      <c r="E3" s="67" t="s">
        <v>41</v>
      </c>
      <c r="F3" s="67" t="s">
        <v>37</v>
      </c>
      <c r="G3" s="67" t="s">
        <v>31</v>
      </c>
      <c r="H3" s="7"/>
      <c r="I3" s="7"/>
      <c r="J3" s="16"/>
    </row>
    <row r="4" spans="1:12">
      <c r="A4" s="17"/>
      <c r="B4" s="52"/>
      <c r="C4" s="6">
        <f>COUNTIF(G7:G45, "Passed")</f>
        <v>21</v>
      </c>
      <c r="D4" s="6">
        <f>COUNTIF(G7:G58,"Failed")</f>
        <v>0</v>
      </c>
      <c r="E4" s="6">
        <f>COUNTIF(G7:G83,"Not yet Test")</f>
        <v>0</v>
      </c>
      <c r="F4" s="6">
        <f>COUNTIF(G7:G63,"pending")</f>
        <v>0</v>
      </c>
      <c r="G4" s="4">
        <f>COUNTA(A8:A44)</f>
        <v>21</v>
      </c>
      <c r="H4" s="8"/>
      <c r="I4" s="8"/>
      <c r="J4" s="16"/>
    </row>
    <row r="5" spans="1:12">
      <c r="A5" s="9"/>
      <c r="B5" s="53"/>
      <c r="C5" s="10"/>
      <c r="D5" s="11"/>
      <c r="E5" s="12"/>
      <c r="F5" s="12"/>
      <c r="G5" s="13"/>
      <c r="H5" s="13"/>
      <c r="I5" s="13"/>
      <c r="J5" s="13"/>
    </row>
    <row r="6" spans="1:12">
      <c r="A6" s="62" t="s">
        <v>6</v>
      </c>
      <c r="B6" s="71" t="s">
        <v>39</v>
      </c>
      <c r="C6" s="63" t="s">
        <v>0</v>
      </c>
      <c r="D6" s="63" t="s">
        <v>5</v>
      </c>
      <c r="E6" s="72" t="s">
        <v>4</v>
      </c>
      <c r="F6" s="72" t="s">
        <v>3</v>
      </c>
      <c r="G6" s="63" t="s">
        <v>2</v>
      </c>
      <c r="H6" s="63" t="s">
        <v>38</v>
      </c>
      <c r="I6" s="63" t="s">
        <v>22</v>
      </c>
      <c r="J6" s="63" t="s">
        <v>1</v>
      </c>
    </row>
    <row r="7" spans="1:12">
      <c r="A7" s="73"/>
      <c r="B7" s="74"/>
      <c r="C7" s="64" t="s">
        <v>60</v>
      </c>
      <c r="D7" s="64"/>
      <c r="E7" s="64"/>
      <c r="F7" s="64"/>
      <c r="G7" s="64"/>
      <c r="H7" s="64"/>
      <c r="I7" s="64"/>
      <c r="J7" s="64"/>
    </row>
    <row r="8" spans="1:12" ht="26.4">
      <c r="A8" s="19" t="s">
        <v>48</v>
      </c>
      <c r="B8" s="75">
        <v>0</v>
      </c>
      <c r="C8" s="76" t="s">
        <v>61</v>
      </c>
      <c r="D8" s="18" t="s">
        <v>83</v>
      </c>
      <c r="E8" s="76" t="s">
        <v>84</v>
      </c>
      <c r="F8" s="69"/>
      <c r="G8" s="65" t="s">
        <v>29</v>
      </c>
      <c r="H8" s="65"/>
      <c r="I8" s="65"/>
      <c r="J8" s="66"/>
    </row>
    <row r="9" spans="1:12" ht="39.6">
      <c r="A9" s="19" t="s">
        <v>49</v>
      </c>
      <c r="B9" s="75">
        <v>1</v>
      </c>
      <c r="C9" s="76" t="s">
        <v>557</v>
      </c>
      <c r="D9" s="18" t="s">
        <v>558</v>
      </c>
      <c r="E9" s="76" t="s">
        <v>559</v>
      </c>
      <c r="F9" s="77"/>
      <c r="G9" s="65" t="s">
        <v>29</v>
      </c>
      <c r="H9" s="65"/>
      <c r="I9" s="65"/>
      <c r="J9" s="66"/>
    </row>
    <row r="10" spans="1:12" ht="39.6">
      <c r="A10" s="19" t="s">
        <v>50</v>
      </c>
      <c r="B10" s="75">
        <v>1</v>
      </c>
      <c r="C10" s="76" t="s">
        <v>62</v>
      </c>
      <c r="D10" s="18" t="s">
        <v>85</v>
      </c>
      <c r="E10" s="76" t="s">
        <v>86</v>
      </c>
      <c r="F10" s="77"/>
      <c r="G10" s="65" t="s">
        <v>29</v>
      </c>
      <c r="H10" s="65"/>
      <c r="I10" s="65"/>
      <c r="J10" s="66"/>
    </row>
    <row r="11" spans="1:12" ht="39.6">
      <c r="A11" s="73"/>
      <c r="B11" s="74"/>
      <c r="C11" s="64" t="s">
        <v>67</v>
      </c>
      <c r="D11" s="64"/>
      <c r="E11" s="64"/>
      <c r="F11" s="64"/>
      <c r="G11" s="64"/>
      <c r="H11" s="64"/>
      <c r="I11" s="64"/>
      <c r="J11" s="64"/>
    </row>
    <row r="12" spans="1:12" ht="66">
      <c r="A12" s="19" t="s">
        <v>51</v>
      </c>
      <c r="B12" s="75">
        <v>1</v>
      </c>
      <c r="C12" s="76" t="s">
        <v>68</v>
      </c>
      <c r="D12" s="18" t="s">
        <v>560</v>
      </c>
      <c r="E12" s="76" t="s">
        <v>561</v>
      </c>
      <c r="F12" s="77"/>
      <c r="G12" s="65" t="s">
        <v>29</v>
      </c>
      <c r="H12" s="65"/>
      <c r="I12" s="65"/>
      <c r="J12" s="66"/>
    </row>
    <row r="13" spans="1:12" ht="66">
      <c r="A13" s="19" t="s">
        <v>52</v>
      </c>
      <c r="B13" s="75">
        <v>1</v>
      </c>
      <c r="C13" s="76" t="s">
        <v>69</v>
      </c>
      <c r="D13" s="18" t="s">
        <v>562</v>
      </c>
      <c r="E13" s="76" t="s">
        <v>561</v>
      </c>
      <c r="F13" s="78"/>
      <c r="G13" s="65" t="s">
        <v>29</v>
      </c>
      <c r="H13" s="78"/>
      <c r="I13" s="78"/>
      <c r="J13" s="78"/>
    </row>
    <row r="14" spans="1:12" ht="52.8">
      <c r="A14" s="19" t="s">
        <v>53</v>
      </c>
      <c r="B14" s="75">
        <v>1</v>
      </c>
      <c r="C14" s="76" t="s">
        <v>70</v>
      </c>
      <c r="D14" s="18" t="s">
        <v>563</v>
      </c>
      <c r="E14" s="76" t="s">
        <v>561</v>
      </c>
      <c r="F14" s="78"/>
      <c r="G14" s="65" t="s">
        <v>29</v>
      </c>
      <c r="H14" s="78"/>
      <c r="I14" s="78"/>
      <c r="J14" s="78"/>
    </row>
    <row r="15" spans="1:12" ht="52.8">
      <c r="A15" s="19" t="s">
        <v>54</v>
      </c>
      <c r="B15" s="75">
        <v>1</v>
      </c>
      <c r="C15" s="76" t="s">
        <v>71</v>
      </c>
      <c r="D15" s="18" t="s">
        <v>564</v>
      </c>
      <c r="E15" s="76" t="s">
        <v>90</v>
      </c>
      <c r="F15" s="78"/>
      <c r="G15" s="65" t="s">
        <v>29</v>
      </c>
      <c r="H15" s="78"/>
      <c r="I15" s="78"/>
      <c r="J15" s="78"/>
    </row>
    <row r="16" spans="1:12" ht="39.6">
      <c r="A16" s="19" t="s">
        <v>55</v>
      </c>
      <c r="B16" s="75">
        <v>1</v>
      </c>
      <c r="C16" s="78" t="s">
        <v>63</v>
      </c>
      <c r="D16" s="18" t="s">
        <v>87</v>
      </c>
      <c r="E16" s="76" t="s">
        <v>88</v>
      </c>
      <c r="F16" s="78"/>
      <c r="G16" s="65" t="s">
        <v>29</v>
      </c>
      <c r="H16" s="78"/>
      <c r="I16" s="78"/>
      <c r="J16" s="78"/>
    </row>
    <row r="17" spans="1:11" ht="39.6">
      <c r="A17" s="19" t="s">
        <v>73</v>
      </c>
      <c r="B17" s="75">
        <v>1</v>
      </c>
      <c r="C17" s="76" t="s">
        <v>64</v>
      </c>
      <c r="D17" s="18" t="s">
        <v>89</v>
      </c>
      <c r="E17" s="76" t="s">
        <v>91</v>
      </c>
      <c r="F17" s="78"/>
      <c r="G17" s="65" t="s">
        <v>29</v>
      </c>
      <c r="H17" s="78"/>
      <c r="I17" s="78"/>
      <c r="J17" s="78"/>
    </row>
    <row r="18" spans="1:11" ht="26.4">
      <c r="A18" s="19" t="s">
        <v>74</v>
      </c>
      <c r="B18" s="75">
        <v>1</v>
      </c>
      <c r="C18" s="76" t="s">
        <v>65</v>
      </c>
      <c r="D18" s="18" t="s">
        <v>92</v>
      </c>
      <c r="E18" s="76" t="s">
        <v>93</v>
      </c>
      <c r="F18" s="78"/>
      <c r="G18" s="65" t="s">
        <v>29</v>
      </c>
      <c r="H18" s="78"/>
      <c r="I18" s="78"/>
      <c r="J18" s="78"/>
    </row>
    <row r="19" spans="1:11" ht="26.4">
      <c r="A19" s="19" t="s">
        <v>75</v>
      </c>
      <c r="B19" s="75">
        <v>1</v>
      </c>
      <c r="C19" s="76" t="s">
        <v>66</v>
      </c>
      <c r="D19" s="18" t="s">
        <v>94</v>
      </c>
      <c r="E19" s="76" t="s">
        <v>93</v>
      </c>
      <c r="F19" s="78"/>
      <c r="G19" s="65" t="s">
        <v>29</v>
      </c>
      <c r="H19" s="78"/>
      <c r="I19" s="78"/>
      <c r="J19" s="78"/>
    </row>
    <row r="20" spans="1:11" ht="79.2">
      <c r="A20" s="19" t="s">
        <v>76</v>
      </c>
      <c r="B20" s="75">
        <v>1</v>
      </c>
      <c r="C20" s="76" t="s">
        <v>565</v>
      </c>
      <c r="D20" s="18" t="s">
        <v>566</v>
      </c>
      <c r="E20" s="76" t="s">
        <v>567</v>
      </c>
      <c r="F20" s="78"/>
      <c r="G20" s="65" t="s">
        <v>29</v>
      </c>
      <c r="H20" s="78"/>
      <c r="I20" s="78"/>
      <c r="J20" s="78"/>
    </row>
    <row r="21" spans="1:11" ht="92.4">
      <c r="A21" s="19" t="s">
        <v>77</v>
      </c>
      <c r="B21" s="75">
        <v>1</v>
      </c>
      <c r="C21" s="76" t="s">
        <v>568</v>
      </c>
      <c r="D21" s="18" t="s">
        <v>569</v>
      </c>
      <c r="E21" s="76" t="s">
        <v>570</v>
      </c>
      <c r="F21" s="78"/>
      <c r="G21" s="65" t="s">
        <v>29</v>
      </c>
      <c r="H21" s="78"/>
      <c r="I21" s="78"/>
      <c r="J21" s="78"/>
    </row>
    <row r="22" spans="1:11" ht="92.4">
      <c r="A22" s="19" t="s">
        <v>80</v>
      </c>
      <c r="B22" s="75"/>
      <c r="C22" s="76" t="s">
        <v>571</v>
      </c>
      <c r="D22" s="18" t="s">
        <v>572</v>
      </c>
      <c r="E22" s="76" t="s">
        <v>573</v>
      </c>
      <c r="F22" s="78"/>
      <c r="G22" s="65" t="s">
        <v>29</v>
      </c>
      <c r="H22" s="78"/>
      <c r="I22" s="78"/>
      <c r="J22" s="78"/>
    </row>
    <row r="23" spans="1:11" ht="66">
      <c r="A23" s="19" t="s">
        <v>82</v>
      </c>
      <c r="B23" s="75">
        <v>1</v>
      </c>
      <c r="C23" s="76" t="s">
        <v>574</v>
      </c>
      <c r="D23" s="18" t="s">
        <v>575</v>
      </c>
      <c r="E23" s="76" t="s">
        <v>576</v>
      </c>
      <c r="F23" s="78"/>
      <c r="G23" s="65" t="s">
        <v>29</v>
      </c>
      <c r="H23" s="78"/>
      <c r="I23" s="78"/>
      <c r="J23" s="78"/>
    </row>
    <row r="24" spans="1:11" ht="26.4">
      <c r="A24" s="19" t="s">
        <v>577</v>
      </c>
      <c r="B24" s="75">
        <v>1</v>
      </c>
      <c r="C24" s="76" t="s">
        <v>578</v>
      </c>
      <c r="D24" s="18" t="s">
        <v>579</v>
      </c>
      <c r="E24" s="76" t="s">
        <v>580</v>
      </c>
      <c r="F24" s="78"/>
      <c r="G24" s="65" t="s">
        <v>29</v>
      </c>
      <c r="H24" s="78"/>
      <c r="I24" s="78"/>
      <c r="J24" s="78"/>
    </row>
    <row r="25" spans="1:11" ht="26.4">
      <c r="A25" s="19" t="s">
        <v>581</v>
      </c>
      <c r="B25" s="75">
        <v>1</v>
      </c>
      <c r="C25" s="76" t="s">
        <v>582</v>
      </c>
      <c r="D25" s="18" t="s">
        <v>579</v>
      </c>
      <c r="E25" s="76" t="s">
        <v>583</v>
      </c>
      <c r="F25" s="78"/>
      <c r="G25" s="65" t="s">
        <v>29</v>
      </c>
      <c r="H25" s="78"/>
      <c r="I25" s="78"/>
      <c r="J25" s="78"/>
    </row>
    <row r="26" spans="1:11" s="14" customFormat="1" ht="13.2">
      <c r="A26" s="73"/>
      <c r="B26" s="73"/>
      <c r="C26" s="73" t="s">
        <v>59</v>
      </c>
      <c r="D26" s="73"/>
      <c r="E26" s="73"/>
      <c r="F26" s="73"/>
      <c r="G26" s="73"/>
      <c r="H26" s="73"/>
      <c r="I26" s="73"/>
      <c r="J26" s="73"/>
      <c r="K26" s="70"/>
    </row>
    <row r="27" spans="1:11" ht="79.2">
      <c r="A27" s="19" t="s">
        <v>584</v>
      </c>
      <c r="B27" s="75">
        <v>1</v>
      </c>
      <c r="C27" s="76" t="s">
        <v>72</v>
      </c>
      <c r="D27" s="18" t="s">
        <v>585</v>
      </c>
      <c r="E27" s="78" t="s">
        <v>95</v>
      </c>
      <c r="F27" s="78"/>
      <c r="G27" s="65" t="s">
        <v>29</v>
      </c>
      <c r="H27" s="78"/>
      <c r="I27" s="78"/>
      <c r="J27" s="78"/>
    </row>
    <row r="28" spans="1:11" ht="79.2">
      <c r="A28" s="19" t="s">
        <v>586</v>
      </c>
      <c r="B28" s="75">
        <v>1</v>
      </c>
      <c r="C28" s="76" t="s">
        <v>79</v>
      </c>
      <c r="D28" s="18" t="s">
        <v>587</v>
      </c>
      <c r="E28" s="78" t="s">
        <v>95</v>
      </c>
      <c r="F28" s="78"/>
      <c r="G28" s="65" t="s">
        <v>29</v>
      </c>
      <c r="H28" s="78"/>
      <c r="I28" s="78"/>
      <c r="J28" s="78"/>
    </row>
    <row r="29" spans="1:11" ht="79.2">
      <c r="A29" s="19" t="s">
        <v>588</v>
      </c>
      <c r="B29" s="75">
        <v>1</v>
      </c>
      <c r="C29" s="76" t="s">
        <v>78</v>
      </c>
      <c r="D29" s="18" t="s">
        <v>589</v>
      </c>
      <c r="E29" s="78" t="s">
        <v>96</v>
      </c>
      <c r="F29" s="78"/>
      <c r="G29" s="65" t="s">
        <v>29</v>
      </c>
      <c r="H29" s="78"/>
      <c r="I29" s="78"/>
      <c r="J29" s="78"/>
    </row>
    <row r="30" spans="1:11" ht="79.2">
      <c r="A30" s="19" t="s">
        <v>590</v>
      </c>
      <c r="B30" s="75">
        <v>1</v>
      </c>
      <c r="C30" s="78" t="s">
        <v>81</v>
      </c>
      <c r="D30" s="18" t="s">
        <v>591</v>
      </c>
      <c r="E30" s="78" t="s">
        <v>97</v>
      </c>
      <c r="F30" s="78"/>
      <c r="G30" s="65" t="s">
        <v>29</v>
      </c>
      <c r="H30" s="78"/>
      <c r="I30" s="78"/>
      <c r="J30" s="78"/>
    </row>
  </sheetData>
  <mergeCells count="2">
    <mergeCell ref="A1:G1"/>
    <mergeCell ref="A2:G2"/>
  </mergeCells>
  <conditionalFormatting sqref="F12 F8:F10">
    <cfRule type="expression" dxfId="216" priority="21" stopIfTrue="1">
      <formula>#REF!="Closed"</formula>
    </cfRule>
  </conditionalFormatting>
  <conditionalFormatting sqref="G10:I12 G1:I2 H3:I9 G5:G10 G12:G25 G21:I1048576">
    <cfRule type="cellIs" dxfId="215" priority="18" operator="equal">
      <formula>"pending"</formula>
    </cfRule>
    <cfRule type="cellIs" dxfId="214" priority="19" operator="equal">
      <formula>"failed"</formula>
    </cfRule>
    <cfRule type="cellIs" dxfId="213" priority="20" operator="equal">
      <formula>"passed"</formula>
    </cfRule>
  </conditionalFormatting>
  <conditionalFormatting sqref="F12 E11:F11">
    <cfRule type="expression" dxfId="212" priority="17" stopIfTrue="1">
      <formula>#REF!="Closed"</formula>
    </cfRule>
  </conditionalFormatting>
  <conditionalFormatting sqref="F12 F8:F10">
    <cfRule type="expression" dxfId="211" priority="5" stopIfTrue="1">
      <formula>#REF!="Closed"</formula>
    </cfRule>
  </conditionalFormatting>
  <conditionalFormatting sqref="G10:I12 G1:I2 H3:I9 G5:G10 G12:G25 G27:I1048576">
    <cfRule type="cellIs" dxfId="210" priority="2" operator="equal">
      <formula>"pending"</formula>
    </cfRule>
    <cfRule type="cellIs" dxfId="209" priority="3" operator="equal">
      <formula>"failed"</formula>
    </cfRule>
    <cfRule type="cellIs" dxfId="208" priority="4" operator="equal">
      <formula>"passed"</formula>
    </cfRule>
  </conditionalFormatting>
  <conditionalFormatting sqref="F12 E11:F11">
    <cfRule type="expression" dxfId="207" priority="1" stopIfTrue="1">
      <formula>#REF!="Closed"</formula>
    </cfRule>
  </conditionalFormatting>
  <dataValidations count="1">
    <dataValidation type="list" allowBlank="1" showInputMessage="1" showErrorMessage="1" sqref="G12:G25 G8:G10 G27:G30">
      <formula1>"Passed,Failed,Not Yet Test, Pending"</formula1>
    </dataValidation>
  </dataValidations>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N54"/>
  <sheetViews>
    <sheetView workbookViewId="0">
      <selection activeCell="A8" sqref="A8:K8"/>
    </sheetView>
  </sheetViews>
  <sheetFormatPr defaultRowHeight="14.4"/>
  <cols>
    <col min="1" max="1" width="4.33203125" customWidth="1"/>
    <col min="2" max="2" width="8" customWidth="1"/>
    <col min="3" max="3" width="39.109375" customWidth="1"/>
    <col min="4" max="4" width="41.33203125" customWidth="1"/>
    <col min="5" max="5" width="40.109375" customWidth="1"/>
    <col min="6" max="6" width="45.44140625" customWidth="1"/>
    <col min="7" max="7" width="37.88671875" customWidth="1"/>
    <col min="8" max="8" width="13.109375" style="108" customWidth="1"/>
    <col min="9" max="9" width="17.6640625" customWidth="1"/>
    <col min="10" max="10" width="24.44140625" customWidth="1"/>
    <col min="11" max="11" width="12" customWidth="1"/>
  </cols>
  <sheetData>
    <row r="2" spans="1:14" ht="18">
      <c r="A2" s="333" t="s">
        <v>456</v>
      </c>
      <c r="B2" s="333"/>
      <c r="C2" s="333"/>
      <c r="D2" s="333"/>
      <c r="E2" s="333"/>
      <c r="F2" s="333"/>
      <c r="G2" s="333"/>
      <c r="H2" s="333"/>
      <c r="I2" s="333"/>
      <c r="J2" s="333"/>
      <c r="K2" s="333"/>
    </row>
    <row r="3" spans="1:14">
      <c r="C3" s="67" t="s">
        <v>29</v>
      </c>
      <c r="D3" s="67" t="s">
        <v>30</v>
      </c>
      <c r="E3" s="59" t="s">
        <v>37</v>
      </c>
      <c r="F3" s="67" t="s">
        <v>44</v>
      </c>
      <c r="G3" s="67" t="s">
        <v>31</v>
      </c>
    </row>
    <row r="4" spans="1:14">
      <c r="C4" s="79">
        <f>COUNTIF(H9:H96,"Passed")</f>
        <v>33</v>
      </c>
      <c r="D4" s="79">
        <f>COUNTIF(H9:H96,"Failed")</f>
        <v>0</v>
      </c>
      <c r="E4" s="79">
        <f>COUNTIF(H9:H96,"Pending")</f>
        <v>0</v>
      </c>
      <c r="F4" s="79">
        <f>COUNTIF(H9:H96,"Not Yet Test")</f>
        <v>0</v>
      </c>
      <c r="G4" s="80">
        <f>COUNTA(A9:A44)</f>
        <v>33</v>
      </c>
    </row>
    <row r="7" spans="1:14" s="88" customFormat="1" ht="21" customHeight="1">
      <c r="A7" s="114" t="s">
        <v>101</v>
      </c>
      <c r="B7" s="114" t="s">
        <v>39</v>
      </c>
      <c r="C7" s="114" t="s">
        <v>102</v>
      </c>
      <c r="D7" s="114" t="s">
        <v>103</v>
      </c>
      <c r="E7" s="114" t="s">
        <v>104</v>
      </c>
      <c r="F7" s="114" t="s">
        <v>4</v>
      </c>
      <c r="G7" s="114" t="s">
        <v>105</v>
      </c>
      <c r="H7" s="115" t="s">
        <v>106</v>
      </c>
      <c r="I7" s="114" t="s">
        <v>107</v>
      </c>
      <c r="J7" s="114" t="s">
        <v>22</v>
      </c>
      <c r="K7" s="114" t="s">
        <v>1</v>
      </c>
    </row>
    <row r="8" spans="1:14" s="118" customFormat="1" ht="17.25" customHeight="1">
      <c r="A8" s="339" t="s">
        <v>359</v>
      </c>
      <c r="B8" s="340"/>
      <c r="C8" s="340"/>
      <c r="D8" s="340"/>
      <c r="E8" s="340"/>
      <c r="F8" s="340"/>
      <c r="G8" s="340"/>
      <c r="H8" s="340"/>
      <c r="I8" s="340"/>
      <c r="J8" s="340"/>
      <c r="K8" s="341"/>
    </row>
    <row r="9" spans="1:14" s="88" customFormat="1" ht="75" customHeight="1">
      <c r="A9" s="85">
        <v>1</v>
      </c>
      <c r="B9" s="85">
        <v>1</v>
      </c>
      <c r="C9" s="85" t="s">
        <v>360</v>
      </c>
      <c r="D9" s="85"/>
      <c r="E9" s="85"/>
      <c r="F9" s="119" t="s">
        <v>361</v>
      </c>
      <c r="G9" s="85"/>
      <c r="H9" s="86" t="s">
        <v>29</v>
      </c>
      <c r="I9" s="87" t="s">
        <v>112</v>
      </c>
      <c r="J9" s="85" t="s">
        <v>362</v>
      </c>
      <c r="K9" s="85"/>
    </row>
    <row r="10" spans="1:14" s="88" customFormat="1" ht="75" customHeight="1">
      <c r="A10" s="85">
        <v>2</v>
      </c>
      <c r="B10" s="85">
        <v>1</v>
      </c>
      <c r="C10" s="85" t="s">
        <v>363</v>
      </c>
      <c r="D10" s="85" t="s">
        <v>364</v>
      </c>
      <c r="E10" s="85" t="s">
        <v>365</v>
      </c>
      <c r="F10" s="85" t="s">
        <v>366</v>
      </c>
      <c r="G10" s="85"/>
      <c r="H10" s="86" t="s">
        <v>29</v>
      </c>
      <c r="I10" s="87" t="s">
        <v>112</v>
      </c>
      <c r="J10" s="85" t="s">
        <v>362</v>
      </c>
      <c r="K10" s="85"/>
      <c r="N10"/>
    </row>
    <row r="11" spans="1:14" s="88" customFormat="1" ht="136.5" customHeight="1">
      <c r="A11" s="85">
        <v>3</v>
      </c>
      <c r="B11" s="85">
        <v>0</v>
      </c>
      <c r="C11" s="85" t="s">
        <v>367</v>
      </c>
      <c r="D11" s="85" t="s">
        <v>368</v>
      </c>
      <c r="E11" s="85" t="s">
        <v>369</v>
      </c>
      <c r="F11" s="85" t="s">
        <v>370</v>
      </c>
      <c r="G11" s="85"/>
      <c r="H11" s="86" t="s">
        <v>29</v>
      </c>
      <c r="I11" s="87" t="s">
        <v>112</v>
      </c>
      <c r="J11" s="85" t="s">
        <v>362</v>
      </c>
      <c r="K11" s="85"/>
    </row>
    <row r="12" spans="1:14" s="88" customFormat="1" ht="99.75" customHeight="1">
      <c r="A12" s="85">
        <v>4</v>
      </c>
      <c r="B12" s="85">
        <v>0</v>
      </c>
      <c r="C12" s="85" t="s">
        <v>371</v>
      </c>
      <c r="D12" s="85" t="s">
        <v>372</v>
      </c>
      <c r="E12" s="85" t="s">
        <v>373</v>
      </c>
      <c r="F12" s="96" t="s">
        <v>374</v>
      </c>
      <c r="G12" s="85"/>
      <c r="H12" s="86" t="s">
        <v>29</v>
      </c>
      <c r="I12" s="87" t="s">
        <v>112</v>
      </c>
      <c r="J12" s="85" t="s">
        <v>362</v>
      </c>
      <c r="K12" s="85"/>
    </row>
    <row r="13" spans="1:14" s="88" customFormat="1" ht="84" customHeight="1">
      <c r="A13" s="85">
        <v>5</v>
      </c>
      <c r="B13" s="85">
        <v>0</v>
      </c>
      <c r="C13" s="85" t="s">
        <v>375</v>
      </c>
      <c r="D13" s="85" t="s">
        <v>376</v>
      </c>
      <c r="E13" s="85" t="s">
        <v>377</v>
      </c>
      <c r="F13" s="96" t="s">
        <v>378</v>
      </c>
      <c r="G13" s="85" t="s">
        <v>379</v>
      </c>
      <c r="H13" s="86" t="s">
        <v>29</v>
      </c>
      <c r="I13" s="87" t="s">
        <v>112</v>
      </c>
      <c r="J13" s="85" t="s">
        <v>362</v>
      </c>
      <c r="K13" s="85"/>
    </row>
    <row r="14" spans="1:14" s="88" customFormat="1" ht="87" customHeight="1">
      <c r="A14" s="85">
        <v>6</v>
      </c>
      <c r="B14" s="85">
        <v>0</v>
      </c>
      <c r="C14" s="85" t="s">
        <v>380</v>
      </c>
      <c r="D14" s="85" t="s">
        <v>381</v>
      </c>
      <c r="E14" s="85" t="s">
        <v>382</v>
      </c>
      <c r="F14" s="96" t="s">
        <v>383</v>
      </c>
      <c r="G14" s="85" t="s">
        <v>384</v>
      </c>
      <c r="H14" s="86" t="s">
        <v>29</v>
      </c>
      <c r="I14" s="87" t="s">
        <v>112</v>
      </c>
      <c r="J14" s="85" t="s">
        <v>385</v>
      </c>
      <c r="K14" s="85"/>
    </row>
    <row r="15" spans="1:14" s="88" customFormat="1" ht="69" customHeight="1">
      <c r="A15" s="85">
        <v>7</v>
      </c>
      <c r="B15" s="85">
        <v>0</v>
      </c>
      <c r="C15" s="85" t="s">
        <v>386</v>
      </c>
      <c r="D15" s="85" t="s">
        <v>387</v>
      </c>
      <c r="E15" s="85" t="s">
        <v>382</v>
      </c>
      <c r="F15" s="96" t="s">
        <v>388</v>
      </c>
      <c r="G15" s="85"/>
      <c r="H15" s="86" t="s">
        <v>29</v>
      </c>
      <c r="I15" s="87" t="s">
        <v>112</v>
      </c>
      <c r="J15" s="85" t="s">
        <v>385</v>
      </c>
      <c r="K15" s="85"/>
    </row>
    <row r="16" spans="1:14" s="88" customFormat="1" ht="72">
      <c r="A16" s="85">
        <v>8</v>
      </c>
      <c r="B16" s="85">
        <v>0</v>
      </c>
      <c r="C16" s="85" t="s">
        <v>389</v>
      </c>
      <c r="D16" s="85" t="s">
        <v>390</v>
      </c>
      <c r="E16" s="85" t="s">
        <v>382</v>
      </c>
      <c r="F16" s="96" t="s">
        <v>391</v>
      </c>
      <c r="G16" s="96" t="s">
        <v>392</v>
      </c>
      <c r="H16" s="86" t="s">
        <v>29</v>
      </c>
      <c r="I16" s="87" t="s">
        <v>112</v>
      </c>
      <c r="J16" s="85" t="s">
        <v>393</v>
      </c>
      <c r="K16" s="85"/>
    </row>
    <row r="17" spans="1:11" s="88" customFormat="1" ht="100.8">
      <c r="A17" s="85">
        <v>9</v>
      </c>
      <c r="B17" s="85">
        <v>0</v>
      </c>
      <c r="C17" s="85" t="s">
        <v>394</v>
      </c>
      <c r="D17" s="85" t="s">
        <v>395</v>
      </c>
      <c r="E17" s="85" t="s">
        <v>382</v>
      </c>
      <c r="F17" s="96" t="s">
        <v>396</v>
      </c>
      <c r="G17" s="96" t="s">
        <v>397</v>
      </c>
      <c r="H17" s="86" t="s">
        <v>29</v>
      </c>
      <c r="I17" s="87" t="s">
        <v>112</v>
      </c>
      <c r="J17" s="85" t="s">
        <v>393</v>
      </c>
      <c r="K17" s="85"/>
    </row>
    <row r="18" spans="1:11" s="88" customFormat="1" ht="57.6">
      <c r="A18" s="85">
        <v>10</v>
      </c>
      <c r="B18" s="85">
        <v>0</v>
      </c>
      <c r="C18" s="85" t="s">
        <v>398</v>
      </c>
      <c r="D18" s="85" t="s">
        <v>399</v>
      </c>
      <c r="E18" s="85" t="s">
        <v>382</v>
      </c>
      <c r="F18" s="96" t="s">
        <v>400</v>
      </c>
      <c r="G18" s="85" t="s">
        <v>401</v>
      </c>
      <c r="H18" s="86" t="s">
        <v>29</v>
      </c>
      <c r="I18" s="87" t="s">
        <v>112</v>
      </c>
      <c r="J18" s="85" t="s">
        <v>385</v>
      </c>
      <c r="K18" s="85"/>
    </row>
    <row r="19" spans="1:11" s="88" customFormat="1" ht="57.6">
      <c r="A19" s="85">
        <v>11</v>
      </c>
      <c r="B19" s="85">
        <v>0</v>
      </c>
      <c r="C19" s="85" t="s">
        <v>402</v>
      </c>
      <c r="D19" s="85" t="s">
        <v>403</v>
      </c>
      <c r="E19" s="85" t="s">
        <v>382</v>
      </c>
      <c r="F19" s="96" t="s">
        <v>404</v>
      </c>
      <c r="G19" s="85" t="s">
        <v>401</v>
      </c>
      <c r="H19" s="86" t="s">
        <v>29</v>
      </c>
      <c r="I19" s="87" t="s">
        <v>112</v>
      </c>
      <c r="J19" s="85" t="s">
        <v>405</v>
      </c>
      <c r="K19" s="85"/>
    </row>
    <row r="20" spans="1:11" s="88" customFormat="1" ht="72">
      <c r="A20" s="85">
        <v>12</v>
      </c>
      <c r="B20" s="85">
        <v>0</v>
      </c>
      <c r="C20" s="85" t="s">
        <v>406</v>
      </c>
      <c r="D20" s="85" t="s">
        <v>407</v>
      </c>
      <c r="E20" s="85" t="s">
        <v>382</v>
      </c>
      <c r="F20" s="96" t="s">
        <v>408</v>
      </c>
      <c r="G20" s="96" t="s">
        <v>409</v>
      </c>
      <c r="H20" s="86" t="s">
        <v>29</v>
      </c>
      <c r="I20" s="87" t="s">
        <v>112</v>
      </c>
      <c r="J20" s="85" t="s">
        <v>393</v>
      </c>
      <c r="K20" s="85"/>
    </row>
    <row r="21" spans="1:11" s="88" customFormat="1" ht="57.6">
      <c r="A21" s="85">
        <v>13</v>
      </c>
      <c r="B21" s="85">
        <v>0</v>
      </c>
      <c r="C21" s="85" t="s">
        <v>410</v>
      </c>
      <c r="D21" s="85" t="s">
        <v>411</v>
      </c>
      <c r="E21" s="85" t="s">
        <v>382</v>
      </c>
      <c r="F21" s="96" t="s">
        <v>412</v>
      </c>
      <c r="G21" s="85" t="s">
        <v>413</v>
      </c>
      <c r="H21" s="86" t="s">
        <v>29</v>
      </c>
      <c r="I21" s="87" t="s">
        <v>112</v>
      </c>
      <c r="J21" s="85" t="s">
        <v>393</v>
      </c>
      <c r="K21" s="85"/>
    </row>
    <row r="22" spans="1:11" s="88" customFormat="1" ht="43.2">
      <c r="A22" s="85">
        <v>14</v>
      </c>
      <c r="B22" s="85">
        <v>0</v>
      </c>
      <c r="C22" s="85" t="s">
        <v>414</v>
      </c>
      <c r="D22" s="85" t="s">
        <v>415</v>
      </c>
      <c r="E22" s="85" t="s">
        <v>382</v>
      </c>
      <c r="F22" s="96" t="s">
        <v>416</v>
      </c>
      <c r="G22" s="85"/>
      <c r="H22" s="86" t="s">
        <v>29</v>
      </c>
      <c r="I22" s="87" t="s">
        <v>112</v>
      </c>
      <c r="J22" s="85" t="s">
        <v>405</v>
      </c>
      <c r="K22" s="85"/>
    </row>
    <row r="23" spans="1:11" s="88" customFormat="1" ht="43.2">
      <c r="A23" s="85">
        <v>15</v>
      </c>
      <c r="B23" s="85">
        <v>0</v>
      </c>
      <c r="C23" s="85" t="s">
        <v>417</v>
      </c>
      <c r="D23" s="85" t="s">
        <v>418</v>
      </c>
      <c r="E23" s="85" t="s">
        <v>382</v>
      </c>
      <c r="F23" s="96" t="s">
        <v>416</v>
      </c>
      <c r="G23" s="85"/>
      <c r="H23" s="86" t="s">
        <v>29</v>
      </c>
      <c r="I23" s="87" t="s">
        <v>112</v>
      </c>
      <c r="J23" s="85" t="s">
        <v>362</v>
      </c>
      <c r="K23" s="85"/>
    </row>
    <row r="24" spans="1:11" s="88" customFormat="1" ht="43.2">
      <c r="A24" s="85">
        <v>16</v>
      </c>
      <c r="B24" s="85">
        <v>0</v>
      </c>
      <c r="C24" s="85" t="s">
        <v>419</v>
      </c>
      <c r="D24" s="85" t="s">
        <v>420</v>
      </c>
      <c r="E24" s="85" t="s">
        <v>382</v>
      </c>
      <c r="F24" s="96" t="s">
        <v>416</v>
      </c>
      <c r="G24" s="85" t="s">
        <v>421</v>
      </c>
      <c r="H24" s="86" t="s">
        <v>29</v>
      </c>
      <c r="I24" s="87" t="s">
        <v>112</v>
      </c>
      <c r="J24" s="85" t="s">
        <v>362</v>
      </c>
      <c r="K24" s="85"/>
    </row>
    <row r="25" spans="1:11" s="88" customFormat="1" ht="43.2">
      <c r="A25" s="85">
        <v>17</v>
      </c>
      <c r="B25" s="85">
        <v>0</v>
      </c>
      <c r="C25" s="85" t="s">
        <v>422</v>
      </c>
      <c r="D25" s="85" t="s">
        <v>423</v>
      </c>
      <c r="E25" s="85" t="s">
        <v>382</v>
      </c>
      <c r="F25" s="96" t="s">
        <v>424</v>
      </c>
      <c r="G25" s="85"/>
      <c r="H25" s="86" t="s">
        <v>29</v>
      </c>
      <c r="I25" s="87" t="s">
        <v>112</v>
      </c>
      <c r="J25" s="85" t="s">
        <v>362</v>
      </c>
      <c r="K25" s="85"/>
    </row>
    <row r="26" spans="1:11" s="88" customFormat="1" ht="100.8">
      <c r="A26" s="85">
        <v>18</v>
      </c>
      <c r="B26" s="85">
        <v>0</v>
      </c>
      <c r="C26" s="85" t="s">
        <v>425</v>
      </c>
      <c r="D26" s="85" t="s">
        <v>426</v>
      </c>
      <c r="E26" s="85" t="s">
        <v>382</v>
      </c>
      <c r="F26" s="96" t="s">
        <v>424</v>
      </c>
      <c r="G26" s="85" t="s">
        <v>427</v>
      </c>
      <c r="H26" s="86" t="s">
        <v>29</v>
      </c>
      <c r="I26" s="87" t="s">
        <v>112</v>
      </c>
      <c r="J26" s="85" t="s">
        <v>362</v>
      </c>
      <c r="K26" s="85"/>
    </row>
    <row r="27" spans="1:11" s="88" customFormat="1" ht="43.2">
      <c r="A27" s="85">
        <v>19</v>
      </c>
      <c r="B27" s="85">
        <v>0</v>
      </c>
      <c r="C27" s="85" t="s">
        <v>428</v>
      </c>
      <c r="D27" s="85" t="s">
        <v>429</v>
      </c>
      <c r="E27" s="85" t="s">
        <v>382</v>
      </c>
      <c r="F27" s="96" t="s">
        <v>424</v>
      </c>
      <c r="G27" s="85" t="s">
        <v>430</v>
      </c>
      <c r="H27" s="86" t="s">
        <v>29</v>
      </c>
      <c r="I27" s="87" t="s">
        <v>112</v>
      </c>
      <c r="J27" s="85" t="s">
        <v>362</v>
      </c>
      <c r="K27" s="85"/>
    </row>
    <row r="28" spans="1:11" s="88" customFormat="1" ht="72">
      <c r="A28" s="85">
        <v>20</v>
      </c>
      <c r="B28" s="85">
        <v>0</v>
      </c>
      <c r="C28" s="85" t="s">
        <v>431</v>
      </c>
      <c r="D28" s="85" t="s">
        <v>432</v>
      </c>
      <c r="E28" s="85" t="s">
        <v>382</v>
      </c>
      <c r="F28" s="96" t="s">
        <v>424</v>
      </c>
      <c r="G28" s="85"/>
      <c r="H28" s="86" t="s">
        <v>29</v>
      </c>
      <c r="I28" s="87" t="s">
        <v>112</v>
      </c>
      <c r="J28" s="85" t="s">
        <v>362</v>
      </c>
      <c r="K28" s="85"/>
    </row>
    <row r="29" spans="1:11" s="88" customFormat="1" ht="43.2">
      <c r="A29" s="85">
        <v>21</v>
      </c>
      <c r="B29" s="85">
        <v>0</v>
      </c>
      <c r="C29" s="85" t="s">
        <v>433</v>
      </c>
      <c r="D29" s="85" t="s">
        <v>434</v>
      </c>
      <c r="E29" s="85" t="s">
        <v>382</v>
      </c>
      <c r="F29" s="96" t="s">
        <v>424</v>
      </c>
      <c r="G29" s="85"/>
      <c r="H29" s="86" t="s">
        <v>29</v>
      </c>
      <c r="I29" s="87" t="s">
        <v>112</v>
      </c>
      <c r="J29" s="85" t="s">
        <v>362</v>
      </c>
      <c r="K29" s="85"/>
    </row>
    <row r="30" spans="1:11" s="88" customFormat="1" ht="57.6">
      <c r="A30" s="85">
        <v>22</v>
      </c>
      <c r="B30" s="85">
        <v>0</v>
      </c>
      <c r="C30" s="85" t="s">
        <v>435</v>
      </c>
      <c r="D30" s="85" t="s">
        <v>436</v>
      </c>
      <c r="E30" s="85" t="s">
        <v>382</v>
      </c>
      <c r="F30" s="96" t="s">
        <v>424</v>
      </c>
      <c r="G30" s="85"/>
      <c r="H30" s="86" t="s">
        <v>29</v>
      </c>
      <c r="I30" s="87" t="s">
        <v>112</v>
      </c>
      <c r="J30" s="85" t="s">
        <v>362</v>
      </c>
      <c r="K30" s="85"/>
    </row>
    <row r="31" spans="1:11" s="88" customFormat="1" ht="57.6">
      <c r="A31" s="85">
        <v>23</v>
      </c>
      <c r="B31" s="85">
        <v>0</v>
      </c>
      <c r="C31" s="120" t="s">
        <v>437</v>
      </c>
      <c r="D31" s="85" t="s">
        <v>438</v>
      </c>
      <c r="E31" s="85" t="s">
        <v>382</v>
      </c>
      <c r="F31" s="96" t="s">
        <v>424</v>
      </c>
      <c r="G31" s="96" t="s">
        <v>439</v>
      </c>
      <c r="H31" s="86" t="s">
        <v>29</v>
      </c>
      <c r="I31" s="87" t="s">
        <v>112</v>
      </c>
      <c r="J31" s="85" t="s">
        <v>362</v>
      </c>
      <c r="K31" s="85"/>
    </row>
    <row r="32" spans="1:11" s="88" customFormat="1" ht="115.2">
      <c r="A32" s="85">
        <v>24</v>
      </c>
      <c r="B32" s="85">
        <v>1</v>
      </c>
      <c r="C32" s="120" t="s">
        <v>440</v>
      </c>
      <c r="D32" s="85" t="s">
        <v>441</v>
      </c>
      <c r="E32" s="85" t="s">
        <v>382</v>
      </c>
      <c r="F32" s="96" t="s">
        <v>442</v>
      </c>
      <c r="G32" s="96"/>
      <c r="H32" s="86" t="s">
        <v>29</v>
      </c>
      <c r="I32" s="87" t="s">
        <v>112</v>
      </c>
      <c r="J32" s="85" t="s">
        <v>362</v>
      </c>
      <c r="K32" s="85"/>
    </row>
    <row r="33" spans="1:11" s="88" customFormat="1" ht="129.6">
      <c r="A33" s="85">
        <v>25</v>
      </c>
      <c r="B33" s="85">
        <v>1</v>
      </c>
      <c r="C33" s="85" t="s">
        <v>443</v>
      </c>
      <c r="D33" s="85" t="s">
        <v>444</v>
      </c>
      <c r="E33" s="85" t="s">
        <v>382</v>
      </c>
      <c r="F33" s="96" t="s">
        <v>445</v>
      </c>
      <c r="G33" s="85" t="s">
        <v>446</v>
      </c>
      <c r="H33" s="86" t="s">
        <v>29</v>
      </c>
      <c r="I33" s="87" t="s">
        <v>112</v>
      </c>
      <c r="J33" s="85" t="s">
        <v>362</v>
      </c>
      <c r="K33" s="85"/>
    </row>
    <row r="34" spans="1:11" s="88" customFormat="1" ht="158.4">
      <c r="A34" s="85">
        <v>26</v>
      </c>
      <c r="B34" s="85">
        <v>1</v>
      </c>
      <c r="C34" s="85" t="s">
        <v>447</v>
      </c>
      <c r="D34" s="85" t="s">
        <v>448</v>
      </c>
      <c r="E34" s="85" t="s">
        <v>382</v>
      </c>
      <c r="F34" s="96" t="s">
        <v>449</v>
      </c>
      <c r="G34" s="85"/>
      <c r="H34" s="86" t="s">
        <v>29</v>
      </c>
      <c r="I34" s="87" t="s">
        <v>112</v>
      </c>
      <c r="J34" s="85" t="s">
        <v>362</v>
      </c>
      <c r="K34" s="85"/>
    </row>
    <row r="35" spans="1:11" s="88" customFormat="1" ht="43.2">
      <c r="A35" s="85">
        <v>27</v>
      </c>
      <c r="B35" s="79">
        <v>1</v>
      </c>
      <c r="C35" s="91" t="s">
        <v>592</v>
      </c>
      <c r="D35" s="133" t="s">
        <v>593</v>
      </c>
      <c r="E35" s="85" t="s">
        <v>382</v>
      </c>
      <c r="F35" s="96" t="s">
        <v>416</v>
      </c>
      <c r="G35" s="79"/>
      <c r="H35" s="86" t="s">
        <v>29</v>
      </c>
      <c r="I35" s="87" t="s">
        <v>112</v>
      </c>
      <c r="J35" s="79" t="s">
        <v>594</v>
      </c>
      <c r="K35" s="79"/>
    </row>
    <row r="36" spans="1:11" s="88" customFormat="1" ht="43.2">
      <c r="A36" s="85">
        <v>28</v>
      </c>
      <c r="B36" s="79">
        <v>1</v>
      </c>
      <c r="C36" s="91" t="s">
        <v>595</v>
      </c>
      <c r="D36" s="133" t="s">
        <v>596</v>
      </c>
      <c r="E36" s="85" t="s">
        <v>382</v>
      </c>
      <c r="F36" s="96" t="s">
        <v>416</v>
      </c>
      <c r="G36" s="79"/>
      <c r="H36" s="86" t="s">
        <v>29</v>
      </c>
      <c r="I36" s="87" t="s">
        <v>112</v>
      </c>
      <c r="J36" s="79" t="s">
        <v>594</v>
      </c>
      <c r="K36" s="79"/>
    </row>
    <row r="37" spans="1:11" s="88" customFormat="1" ht="43.2">
      <c r="A37" s="85">
        <v>29</v>
      </c>
      <c r="B37" s="79">
        <v>1</v>
      </c>
      <c r="C37" s="91" t="s">
        <v>597</v>
      </c>
      <c r="D37" s="133" t="s">
        <v>598</v>
      </c>
      <c r="E37" s="85" t="s">
        <v>382</v>
      </c>
      <c r="F37" s="96" t="s">
        <v>416</v>
      </c>
      <c r="G37" s="79"/>
      <c r="H37" s="86" t="s">
        <v>29</v>
      </c>
      <c r="I37" s="87" t="s">
        <v>112</v>
      </c>
      <c r="J37" s="79" t="s">
        <v>594</v>
      </c>
      <c r="K37" s="79"/>
    </row>
    <row r="38" spans="1:11" ht="43.2">
      <c r="A38" s="85">
        <v>30</v>
      </c>
      <c r="B38" s="79">
        <v>1</v>
      </c>
      <c r="C38" s="91" t="s">
        <v>599</v>
      </c>
      <c r="D38" s="133" t="s">
        <v>600</v>
      </c>
      <c r="E38" s="85" t="s">
        <v>382</v>
      </c>
      <c r="F38" s="96" t="s">
        <v>416</v>
      </c>
      <c r="G38" s="79"/>
      <c r="H38" s="86" t="s">
        <v>29</v>
      </c>
      <c r="I38" s="87" t="s">
        <v>112</v>
      </c>
      <c r="J38" s="79" t="s">
        <v>607</v>
      </c>
      <c r="K38" s="79"/>
    </row>
    <row r="39" spans="1:11" ht="43.2">
      <c r="A39" s="85">
        <v>31</v>
      </c>
      <c r="B39" s="79">
        <v>1</v>
      </c>
      <c r="C39" s="91" t="s">
        <v>601</v>
      </c>
      <c r="D39" s="133" t="s">
        <v>602</v>
      </c>
      <c r="E39" s="85" t="s">
        <v>382</v>
      </c>
      <c r="F39" s="96" t="s">
        <v>416</v>
      </c>
      <c r="G39" s="79"/>
      <c r="H39" s="86" t="s">
        <v>29</v>
      </c>
      <c r="I39" s="87" t="s">
        <v>112</v>
      </c>
      <c r="J39" s="79" t="s">
        <v>607</v>
      </c>
      <c r="K39" s="79"/>
    </row>
    <row r="40" spans="1:11" ht="43.2">
      <c r="A40" s="79">
        <v>32</v>
      </c>
      <c r="B40" s="79">
        <v>1</v>
      </c>
      <c r="C40" s="91" t="s">
        <v>603</v>
      </c>
      <c r="D40" s="133" t="s">
        <v>604</v>
      </c>
      <c r="E40" s="85" t="s">
        <v>382</v>
      </c>
      <c r="F40" s="96" t="s">
        <v>416</v>
      </c>
      <c r="G40" s="79"/>
      <c r="H40" s="86" t="s">
        <v>29</v>
      </c>
      <c r="I40" s="87" t="s">
        <v>112</v>
      </c>
      <c r="J40" s="79" t="s">
        <v>594</v>
      </c>
      <c r="K40" s="79"/>
    </row>
    <row r="41" spans="1:11" ht="129.6">
      <c r="A41" s="134">
        <v>33</v>
      </c>
      <c r="B41" s="79">
        <v>1</v>
      </c>
      <c r="C41" s="135" t="s">
        <v>605</v>
      </c>
      <c r="D41" s="136" t="s">
        <v>606</v>
      </c>
      <c r="E41" s="135" t="s">
        <v>382</v>
      </c>
      <c r="F41" s="136" t="s">
        <v>445</v>
      </c>
      <c r="G41" s="135"/>
      <c r="H41" s="86" t="s">
        <v>29</v>
      </c>
      <c r="I41" s="137" t="s">
        <v>112</v>
      </c>
      <c r="J41" s="138" t="s">
        <v>594</v>
      </c>
      <c r="K41" s="135"/>
    </row>
    <row r="50" spans="5:8">
      <c r="E50" s="109" t="s">
        <v>29</v>
      </c>
      <c r="H50"/>
    </row>
    <row r="51" spans="5:8">
      <c r="E51" s="110" t="s">
        <v>30</v>
      </c>
      <c r="H51"/>
    </row>
    <row r="52" spans="5:8">
      <c r="E52" s="111" t="s">
        <v>37</v>
      </c>
      <c r="H52"/>
    </row>
    <row r="53" spans="5:8">
      <c r="E53" s="117" t="s">
        <v>100</v>
      </c>
      <c r="H53"/>
    </row>
    <row r="54" spans="5:8">
      <c r="E54" s="108"/>
      <c r="H54"/>
    </row>
  </sheetData>
  <dataConsolidate/>
  <mergeCells count="2">
    <mergeCell ref="A2:K2"/>
    <mergeCell ref="A8:K8"/>
  </mergeCells>
  <conditionalFormatting sqref="H9:H41">
    <cfRule type="cellIs" dxfId="206" priority="1" operator="equal">
      <formula>"Pending"</formula>
    </cfRule>
    <cfRule type="cellIs" dxfId="205" priority="2" operator="equal">
      <formula>"Failed"</formula>
    </cfRule>
    <cfRule type="cellIs" dxfId="204" priority="3" operator="equal">
      <formula>"Passed"</formula>
    </cfRule>
  </conditionalFormatting>
  <dataValidations count="1">
    <dataValidation type="list" allowBlank="1" showInputMessage="1" showErrorMessage="1" sqref="H9:H41">
      <formula1>"Passed,Failed,Pending,Not Yet Test"</formula1>
    </dataValidation>
  </dataValidations>
  <hyperlinks>
    <hyperlink ref="F9" location="Import_Template!A1" display="Refer Import_Template to verify import template"/>
    <hyperlink ref="I9" r:id="rId1"/>
    <hyperlink ref="I10" r:id="rId2"/>
    <hyperlink ref="I11" r:id="rId3"/>
    <hyperlink ref="I12" r:id="rId4"/>
    <hyperlink ref="I13" r:id="rId5"/>
    <hyperlink ref="I14" r:id="rId6"/>
    <hyperlink ref="I15" r:id="rId7"/>
    <hyperlink ref="I16:I40" r:id="rId8" display="http://10.88.4.62/NUTI2014/"/>
    <hyperlink ref="I41" r:id="rId9"/>
  </hyperlinks>
  <pageMargins left="0.7" right="0.7" top="0.75" bottom="0.75" header="0.3" footer="0.3"/>
  <pageSetup orientation="portrait" r:id="rId10"/>
  <drawing r:id="rId1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J73"/>
  <sheetViews>
    <sheetView workbookViewId="0">
      <selection activeCell="J31" sqref="J31"/>
    </sheetView>
  </sheetViews>
  <sheetFormatPr defaultRowHeight="14.4"/>
  <cols>
    <col min="1" max="1" width="16.33203125" bestFit="1" customWidth="1"/>
    <col min="3" max="3" width="12.5546875" style="131" bestFit="1" customWidth="1"/>
    <col min="4" max="4" width="11.44140625" style="131" customWidth="1"/>
    <col min="5" max="5" width="17.5546875" style="131" bestFit="1" customWidth="1"/>
    <col min="6" max="6" width="11.33203125" style="131" customWidth="1"/>
    <col min="7" max="7" width="9" customWidth="1"/>
    <col min="8" max="8" width="9.88671875" customWidth="1"/>
    <col min="9" max="9" width="11.44140625" customWidth="1"/>
    <col min="10" max="10" width="15.33203125" style="132" bestFit="1" customWidth="1"/>
  </cols>
  <sheetData>
    <row r="1" spans="1:10">
      <c r="A1" s="123" t="s">
        <v>457</v>
      </c>
      <c r="B1" s="124" t="s">
        <v>458</v>
      </c>
      <c r="C1" s="125" t="s">
        <v>459</v>
      </c>
      <c r="D1" s="125" t="s">
        <v>460</v>
      </c>
      <c r="E1" s="125" t="s">
        <v>461</v>
      </c>
      <c r="F1" s="126" t="s">
        <v>462</v>
      </c>
      <c r="G1" s="123" t="s">
        <v>463</v>
      </c>
      <c r="H1" s="124" t="s">
        <v>464</v>
      </c>
      <c r="I1" s="123" t="s">
        <v>465</v>
      </c>
      <c r="J1" s="127" t="s">
        <v>466</v>
      </c>
    </row>
    <row r="2" spans="1:10">
      <c r="A2" s="79" t="s">
        <v>467</v>
      </c>
      <c r="B2" s="79" t="s">
        <v>468</v>
      </c>
      <c r="C2" s="128">
        <v>41852</v>
      </c>
      <c r="D2" s="128">
        <v>41936</v>
      </c>
      <c r="E2" s="128">
        <v>41947</v>
      </c>
      <c r="F2" s="128" t="s">
        <v>469</v>
      </c>
      <c r="G2" s="79">
        <v>50100264</v>
      </c>
      <c r="H2" s="79" t="s">
        <v>470</v>
      </c>
      <c r="I2" s="79"/>
      <c r="J2" s="129">
        <v>27034790</v>
      </c>
    </row>
    <row r="3" spans="1:10">
      <c r="A3" s="79" t="s">
        <v>471</v>
      </c>
      <c r="B3" s="79" t="s">
        <v>472</v>
      </c>
      <c r="C3" s="128">
        <v>41838</v>
      </c>
      <c r="D3" s="128">
        <v>41942</v>
      </c>
      <c r="E3" s="128">
        <v>41956</v>
      </c>
      <c r="F3" s="128" t="s">
        <v>469</v>
      </c>
      <c r="G3" s="79">
        <v>50100264</v>
      </c>
      <c r="H3" s="79" t="s">
        <v>470</v>
      </c>
      <c r="I3" s="79"/>
      <c r="J3" s="129">
        <v>7293333</v>
      </c>
    </row>
    <row r="4" spans="1:10">
      <c r="A4" s="79" t="s">
        <v>473</v>
      </c>
      <c r="B4" s="79" t="s">
        <v>472</v>
      </c>
      <c r="C4" s="128">
        <v>41868</v>
      </c>
      <c r="D4" s="128">
        <v>41942</v>
      </c>
      <c r="E4" s="128">
        <v>41955</v>
      </c>
      <c r="F4" s="128" t="s">
        <v>469</v>
      </c>
      <c r="G4" s="79">
        <v>50100264</v>
      </c>
      <c r="H4" s="79" t="s">
        <v>470</v>
      </c>
      <c r="I4" s="79"/>
      <c r="J4" s="129">
        <v>14262230</v>
      </c>
    </row>
    <row r="5" spans="1:10">
      <c r="A5" s="79" t="s">
        <v>474</v>
      </c>
      <c r="B5" s="79" t="s">
        <v>472</v>
      </c>
      <c r="C5" s="128">
        <v>41868</v>
      </c>
      <c r="D5" s="128">
        <v>41942</v>
      </c>
      <c r="E5" s="128">
        <v>41976</v>
      </c>
      <c r="F5" s="128" t="s">
        <v>469</v>
      </c>
      <c r="G5" s="79">
        <v>50100264</v>
      </c>
      <c r="H5" s="79" t="s">
        <v>470</v>
      </c>
      <c r="I5" s="79"/>
      <c r="J5" s="129">
        <v>18348230</v>
      </c>
    </row>
    <row r="6" spans="1:10">
      <c r="A6" s="79" t="s">
        <v>475</v>
      </c>
      <c r="B6" s="79" t="s">
        <v>472</v>
      </c>
      <c r="C6" s="128">
        <v>41889</v>
      </c>
      <c r="D6" s="128">
        <v>41942</v>
      </c>
      <c r="E6" s="128">
        <v>41956</v>
      </c>
      <c r="F6" s="128" t="s">
        <v>469</v>
      </c>
      <c r="G6" s="79">
        <v>50100264</v>
      </c>
      <c r="H6" s="79" t="s">
        <v>470</v>
      </c>
      <c r="I6" s="79"/>
      <c r="J6" s="129">
        <v>32159061</v>
      </c>
    </row>
    <row r="7" spans="1:10">
      <c r="A7" s="79" t="s">
        <v>476</v>
      </c>
      <c r="B7" s="79" t="s">
        <v>472</v>
      </c>
      <c r="C7" s="128">
        <v>41925</v>
      </c>
      <c r="D7" s="128">
        <v>41942</v>
      </c>
      <c r="E7" s="128">
        <v>41956</v>
      </c>
      <c r="F7" s="128" t="s">
        <v>469</v>
      </c>
      <c r="G7" s="79">
        <v>50100264</v>
      </c>
      <c r="H7" s="79" t="s">
        <v>470</v>
      </c>
      <c r="I7" s="79"/>
      <c r="J7" s="129">
        <v>17064672</v>
      </c>
    </row>
    <row r="8" spans="1:10">
      <c r="A8" s="79" t="s">
        <v>477</v>
      </c>
      <c r="B8" s="79" t="s">
        <v>472</v>
      </c>
      <c r="C8" s="128">
        <v>41896</v>
      </c>
      <c r="D8" s="128">
        <v>41938</v>
      </c>
      <c r="E8" s="128">
        <v>41949</v>
      </c>
      <c r="F8" s="128" t="s">
        <v>469</v>
      </c>
      <c r="G8" s="79">
        <v>50100264</v>
      </c>
      <c r="H8" s="79" t="s">
        <v>470</v>
      </c>
      <c r="I8" s="79"/>
      <c r="J8" s="129">
        <v>30811506</v>
      </c>
    </row>
    <row r="9" spans="1:10">
      <c r="A9" s="79" t="s">
        <v>478</v>
      </c>
      <c r="B9" s="79" t="s">
        <v>472</v>
      </c>
      <c r="C9" s="128">
        <v>41903</v>
      </c>
      <c r="D9" s="128">
        <v>41942</v>
      </c>
      <c r="E9" s="128">
        <v>41962</v>
      </c>
      <c r="F9" s="128" t="s">
        <v>469</v>
      </c>
      <c r="G9" s="79">
        <v>50100264</v>
      </c>
      <c r="H9" s="79" t="s">
        <v>470</v>
      </c>
      <c r="I9" s="79"/>
      <c r="J9" s="129">
        <v>6072590</v>
      </c>
    </row>
    <row r="10" spans="1:10">
      <c r="A10" s="79" t="s">
        <v>479</v>
      </c>
      <c r="B10" s="79" t="s">
        <v>472</v>
      </c>
      <c r="C10" s="128">
        <v>41910</v>
      </c>
      <c r="D10" s="128">
        <v>41938</v>
      </c>
      <c r="E10" s="128">
        <v>41949</v>
      </c>
      <c r="F10" s="128" t="s">
        <v>469</v>
      </c>
      <c r="G10" s="79">
        <v>50100264</v>
      </c>
      <c r="H10" s="79" t="s">
        <v>470</v>
      </c>
      <c r="I10" s="79"/>
      <c r="J10" s="129">
        <v>43600685</v>
      </c>
    </row>
    <row r="11" spans="1:10">
      <c r="A11" s="79" t="s">
        <v>480</v>
      </c>
      <c r="B11" s="79" t="s">
        <v>472</v>
      </c>
      <c r="C11" s="128">
        <v>41910</v>
      </c>
      <c r="D11" s="128">
        <v>41938</v>
      </c>
      <c r="E11" s="128">
        <v>41949</v>
      </c>
      <c r="F11" s="128" t="s">
        <v>469</v>
      </c>
      <c r="G11" s="79">
        <v>50100264</v>
      </c>
      <c r="H11" s="79" t="s">
        <v>470</v>
      </c>
      <c r="I11" s="79"/>
      <c r="J11" s="129">
        <v>21800448</v>
      </c>
    </row>
    <row r="12" spans="1:10">
      <c r="A12" s="79" t="s">
        <v>481</v>
      </c>
      <c r="B12" s="79" t="s">
        <v>472</v>
      </c>
      <c r="C12" s="128">
        <v>41910</v>
      </c>
      <c r="D12" s="128">
        <v>41938</v>
      </c>
      <c r="E12" s="128">
        <v>41949</v>
      </c>
      <c r="F12" s="128" t="s">
        <v>469</v>
      </c>
      <c r="G12" s="79">
        <v>50100264</v>
      </c>
      <c r="H12" s="79" t="s">
        <v>470</v>
      </c>
      <c r="I12" s="79"/>
      <c r="J12" s="129">
        <v>2010960</v>
      </c>
    </row>
    <row r="13" spans="1:10">
      <c r="A13" s="79" t="s">
        <v>482</v>
      </c>
      <c r="B13" s="79" t="s">
        <v>472</v>
      </c>
      <c r="C13" s="128">
        <v>41910</v>
      </c>
      <c r="D13" s="128">
        <v>41942</v>
      </c>
      <c r="E13" s="128">
        <v>41956</v>
      </c>
      <c r="F13" s="128" t="s">
        <v>469</v>
      </c>
      <c r="G13" s="79">
        <v>50100264</v>
      </c>
      <c r="H13" s="79" t="s">
        <v>470</v>
      </c>
      <c r="I13" s="79"/>
      <c r="J13" s="129">
        <v>39068098</v>
      </c>
    </row>
    <row r="14" spans="1:10">
      <c r="A14" s="79" t="s">
        <v>483</v>
      </c>
      <c r="B14" s="79" t="s">
        <v>472</v>
      </c>
      <c r="C14" s="128">
        <v>41910</v>
      </c>
      <c r="D14" s="128">
        <v>41938</v>
      </c>
      <c r="E14" s="128">
        <v>41949</v>
      </c>
      <c r="F14" s="128" t="s">
        <v>469</v>
      </c>
      <c r="G14" s="79">
        <v>50100264</v>
      </c>
      <c r="H14" s="79" t="s">
        <v>470</v>
      </c>
      <c r="I14" s="79"/>
      <c r="J14" s="129">
        <v>20263088</v>
      </c>
    </row>
    <row r="15" spans="1:10">
      <c r="A15" s="79" t="s">
        <v>484</v>
      </c>
      <c r="B15" s="79" t="s">
        <v>472</v>
      </c>
      <c r="C15" s="128">
        <v>41910</v>
      </c>
      <c r="D15" s="128">
        <v>41938</v>
      </c>
      <c r="E15" s="128">
        <v>41949</v>
      </c>
      <c r="F15" s="128" t="s">
        <v>469</v>
      </c>
      <c r="G15" s="79">
        <v>50100264</v>
      </c>
      <c r="H15" s="79" t="s">
        <v>470</v>
      </c>
      <c r="I15" s="79"/>
      <c r="J15" s="129">
        <v>3245560</v>
      </c>
    </row>
    <row r="16" spans="1:10">
      <c r="A16" s="79" t="s">
        <v>485</v>
      </c>
      <c r="B16" s="79" t="s">
        <v>472</v>
      </c>
      <c r="C16" s="128">
        <v>41910</v>
      </c>
      <c r="D16" s="128">
        <v>41938</v>
      </c>
      <c r="E16" s="128">
        <v>41949</v>
      </c>
      <c r="F16" s="128" t="s">
        <v>469</v>
      </c>
      <c r="G16" s="79">
        <v>50100264</v>
      </c>
      <c r="H16" s="79" t="s">
        <v>470</v>
      </c>
      <c r="I16" s="79"/>
      <c r="J16" s="129">
        <v>26177912</v>
      </c>
    </row>
    <row r="17" spans="1:10">
      <c r="A17" s="79" t="s">
        <v>486</v>
      </c>
      <c r="B17" s="79" t="s">
        <v>472</v>
      </c>
      <c r="C17" s="128">
        <v>41910</v>
      </c>
      <c r="D17" s="128">
        <v>41942</v>
      </c>
      <c r="E17" s="128">
        <v>41957</v>
      </c>
      <c r="F17" s="128" t="s">
        <v>469</v>
      </c>
      <c r="G17" s="79">
        <v>50100264</v>
      </c>
      <c r="H17" s="79" t="s">
        <v>470</v>
      </c>
      <c r="I17" s="79"/>
      <c r="J17" s="129">
        <v>5549020</v>
      </c>
    </row>
    <row r="18" spans="1:10">
      <c r="A18" s="79" t="s">
        <v>487</v>
      </c>
      <c r="B18" s="79" t="s">
        <v>472</v>
      </c>
      <c r="C18" s="128">
        <v>41917</v>
      </c>
      <c r="D18" s="128">
        <v>41942</v>
      </c>
      <c r="E18" s="128">
        <v>41970</v>
      </c>
      <c r="F18" s="128" t="s">
        <v>469</v>
      </c>
      <c r="G18" s="79">
        <v>50100264</v>
      </c>
      <c r="H18" s="79" t="s">
        <v>488</v>
      </c>
      <c r="I18" s="79">
        <v>201411</v>
      </c>
      <c r="J18" s="129">
        <v>5908080</v>
      </c>
    </row>
    <row r="19" spans="1:10">
      <c r="A19" s="79" t="s">
        <v>489</v>
      </c>
      <c r="B19" s="79" t="s">
        <v>472</v>
      </c>
      <c r="C19" s="128">
        <v>41917</v>
      </c>
      <c r="D19" s="128">
        <v>41942</v>
      </c>
      <c r="E19" s="128">
        <v>41956</v>
      </c>
      <c r="F19" s="128" t="s">
        <v>469</v>
      </c>
      <c r="G19" s="79">
        <v>50100264</v>
      </c>
      <c r="H19" s="79" t="s">
        <v>470</v>
      </c>
      <c r="I19" s="79"/>
      <c r="J19" s="129">
        <v>14372610</v>
      </c>
    </row>
    <row r="20" spans="1:10">
      <c r="A20" s="79" t="s">
        <v>490</v>
      </c>
      <c r="B20" s="79" t="s">
        <v>472</v>
      </c>
      <c r="C20" s="128">
        <v>41917</v>
      </c>
      <c r="D20" s="128">
        <v>41938</v>
      </c>
      <c r="E20" s="128">
        <v>41949</v>
      </c>
      <c r="F20" s="128" t="s">
        <v>469</v>
      </c>
      <c r="G20" s="79">
        <v>50100264</v>
      </c>
      <c r="H20" s="79" t="s">
        <v>470</v>
      </c>
      <c r="I20" s="79"/>
      <c r="J20" s="129">
        <v>69097833</v>
      </c>
    </row>
    <row r="21" spans="1:10">
      <c r="A21" s="79" t="s">
        <v>491</v>
      </c>
      <c r="B21" s="79" t="s">
        <v>472</v>
      </c>
      <c r="C21" s="128">
        <v>41936</v>
      </c>
      <c r="D21" s="128">
        <v>41942</v>
      </c>
      <c r="E21" s="128">
        <v>41959</v>
      </c>
      <c r="F21" s="128" t="s">
        <v>469</v>
      </c>
      <c r="G21" s="79">
        <v>50100264</v>
      </c>
      <c r="H21" s="79" t="s">
        <v>470</v>
      </c>
      <c r="I21" s="79"/>
      <c r="J21" s="129">
        <v>88280298</v>
      </c>
    </row>
    <row r="22" spans="1:10">
      <c r="A22" s="79" t="s">
        <v>492</v>
      </c>
      <c r="B22" s="79" t="s">
        <v>472</v>
      </c>
      <c r="C22" s="128">
        <v>41917</v>
      </c>
      <c r="D22" s="128">
        <v>41942</v>
      </c>
      <c r="E22" s="128">
        <v>41956</v>
      </c>
      <c r="F22" s="128" t="s">
        <v>469</v>
      </c>
      <c r="G22" s="79">
        <v>50100264</v>
      </c>
      <c r="H22" s="79" t="s">
        <v>470</v>
      </c>
      <c r="I22" s="79"/>
      <c r="J22" s="129">
        <v>20085000</v>
      </c>
    </row>
    <row r="23" spans="1:10">
      <c r="A23" s="79" t="s">
        <v>493</v>
      </c>
      <c r="B23" s="79" t="s">
        <v>468</v>
      </c>
      <c r="C23" s="128">
        <v>41917</v>
      </c>
      <c r="D23" s="128">
        <v>41942</v>
      </c>
      <c r="E23" s="128">
        <v>41956</v>
      </c>
      <c r="F23" s="128" t="s">
        <v>469</v>
      </c>
      <c r="G23" s="79">
        <v>50100264</v>
      </c>
      <c r="H23" s="79" t="s">
        <v>470</v>
      </c>
      <c r="I23" s="79"/>
      <c r="J23" s="129">
        <v>53812968</v>
      </c>
    </row>
    <row r="24" spans="1:10">
      <c r="A24" s="79" t="s">
        <v>494</v>
      </c>
      <c r="B24" s="79" t="s">
        <v>472</v>
      </c>
      <c r="C24" s="128">
        <v>41917</v>
      </c>
      <c r="D24" s="128">
        <v>41942</v>
      </c>
      <c r="E24" s="128">
        <v>41956</v>
      </c>
      <c r="F24" s="128" t="s">
        <v>469</v>
      </c>
      <c r="G24" s="79">
        <v>50100264</v>
      </c>
      <c r="H24" s="79" t="s">
        <v>470</v>
      </c>
      <c r="I24" s="79"/>
      <c r="J24" s="129">
        <v>54988417</v>
      </c>
    </row>
    <row r="25" spans="1:10">
      <c r="A25" s="79" t="s">
        <v>495</v>
      </c>
      <c r="B25" s="79" t="s">
        <v>472</v>
      </c>
      <c r="C25" s="128">
        <v>41917</v>
      </c>
      <c r="D25" s="128">
        <v>41942</v>
      </c>
      <c r="E25" s="128">
        <v>41956</v>
      </c>
      <c r="F25" s="128" t="s">
        <v>469</v>
      </c>
      <c r="G25" s="79">
        <v>50100264</v>
      </c>
      <c r="H25" s="79" t="s">
        <v>470</v>
      </c>
      <c r="I25" s="79"/>
      <c r="J25" s="129">
        <v>27756816</v>
      </c>
    </row>
    <row r="26" spans="1:10">
      <c r="A26" s="79" t="s">
        <v>496</v>
      </c>
      <c r="B26" s="79" t="s">
        <v>472</v>
      </c>
      <c r="C26" s="128">
        <v>41921</v>
      </c>
      <c r="D26" s="128">
        <v>41942</v>
      </c>
      <c r="E26" s="128">
        <v>41956</v>
      </c>
      <c r="F26" s="128" t="s">
        <v>469</v>
      </c>
      <c r="G26" s="79">
        <v>50100264</v>
      </c>
      <c r="H26" s="79" t="s">
        <v>470</v>
      </c>
      <c r="I26" s="79"/>
      <c r="J26" s="129">
        <v>27637017</v>
      </c>
    </row>
    <row r="27" spans="1:10">
      <c r="A27" s="79" t="s">
        <v>497</v>
      </c>
      <c r="B27" s="79" t="s">
        <v>472</v>
      </c>
      <c r="C27" s="128">
        <v>41931</v>
      </c>
      <c r="D27" s="128">
        <v>41942</v>
      </c>
      <c r="E27" s="128">
        <v>41963</v>
      </c>
      <c r="F27" s="128" t="s">
        <v>469</v>
      </c>
      <c r="G27" s="79">
        <v>50100264</v>
      </c>
      <c r="H27" s="79" t="s">
        <v>470</v>
      </c>
      <c r="I27" s="79"/>
      <c r="J27" s="129">
        <v>1124487</v>
      </c>
    </row>
    <row r="28" spans="1:10">
      <c r="A28" s="79" t="s">
        <v>498</v>
      </c>
      <c r="B28" s="79" t="s">
        <v>472</v>
      </c>
      <c r="C28" s="128">
        <v>41917</v>
      </c>
      <c r="D28" s="128">
        <v>41938</v>
      </c>
      <c r="E28" s="128">
        <v>41949</v>
      </c>
      <c r="F28" s="128" t="s">
        <v>469</v>
      </c>
      <c r="G28" s="79">
        <v>50100264</v>
      </c>
      <c r="H28" s="79" t="s">
        <v>470</v>
      </c>
      <c r="I28" s="79"/>
      <c r="J28" s="129">
        <v>6908108</v>
      </c>
    </row>
    <row r="29" spans="1:10">
      <c r="A29" s="79" t="s">
        <v>499</v>
      </c>
      <c r="B29" s="79" t="s">
        <v>472</v>
      </c>
      <c r="C29" s="128">
        <v>41917</v>
      </c>
      <c r="D29" s="128">
        <v>41942</v>
      </c>
      <c r="E29" s="128">
        <v>41954</v>
      </c>
      <c r="F29" s="128" t="s">
        <v>469</v>
      </c>
      <c r="G29" s="79">
        <v>50100264</v>
      </c>
      <c r="H29" s="79" t="s">
        <v>470</v>
      </c>
      <c r="I29" s="79"/>
      <c r="J29" s="129">
        <v>74370725</v>
      </c>
    </row>
    <row r="30" spans="1:10">
      <c r="A30" s="79" t="s">
        <v>500</v>
      </c>
      <c r="B30" s="79" t="s">
        <v>472</v>
      </c>
      <c r="C30" s="128">
        <v>41924</v>
      </c>
      <c r="D30" s="128">
        <v>41942</v>
      </c>
      <c r="E30" s="128">
        <v>41956</v>
      </c>
      <c r="F30" s="128" t="s">
        <v>469</v>
      </c>
      <c r="G30" s="79">
        <v>50100264</v>
      </c>
      <c r="H30" s="79" t="s">
        <v>470</v>
      </c>
      <c r="I30" s="79"/>
      <c r="J30" s="129">
        <v>35694540</v>
      </c>
    </row>
    <row r="31" spans="1:10">
      <c r="A31" s="79" t="s">
        <v>501</v>
      </c>
      <c r="B31" s="79" t="s">
        <v>468</v>
      </c>
      <c r="C31" s="128">
        <v>41917</v>
      </c>
      <c r="D31" s="128">
        <v>41942</v>
      </c>
      <c r="E31" s="128">
        <v>41956</v>
      </c>
      <c r="F31" s="128" t="s">
        <v>469</v>
      </c>
      <c r="G31" s="79">
        <v>50100264</v>
      </c>
      <c r="H31" s="79" t="s">
        <v>470</v>
      </c>
      <c r="I31" s="79"/>
      <c r="J31" s="129">
        <v>10284486</v>
      </c>
    </row>
    <row r="32" spans="1:10">
      <c r="A32" s="79" t="s">
        <v>502</v>
      </c>
      <c r="B32" s="79" t="s">
        <v>472</v>
      </c>
      <c r="C32" s="128">
        <v>41924</v>
      </c>
      <c r="D32" s="128">
        <v>41942</v>
      </c>
      <c r="E32" s="128">
        <v>41954</v>
      </c>
      <c r="F32" s="128" t="s">
        <v>469</v>
      </c>
      <c r="G32" s="79">
        <v>50100264</v>
      </c>
      <c r="H32" s="79" t="s">
        <v>470</v>
      </c>
      <c r="I32" s="79"/>
      <c r="J32" s="129">
        <v>100526780</v>
      </c>
    </row>
    <row r="33" spans="1:10">
      <c r="A33" s="79" t="s">
        <v>503</v>
      </c>
      <c r="B33" s="79" t="s">
        <v>468</v>
      </c>
      <c r="C33" s="128">
        <v>41924</v>
      </c>
      <c r="D33" s="128">
        <v>41942</v>
      </c>
      <c r="E33" s="128">
        <v>41954</v>
      </c>
      <c r="F33" s="128" t="s">
        <v>469</v>
      </c>
      <c r="G33" s="79">
        <v>50100264</v>
      </c>
      <c r="H33" s="79" t="s">
        <v>470</v>
      </c>
      <c r="I33" s="79"/>
      <c r="J33" s="129">
        <v>4950000</v>
      </c>
    </row>
    <row r="34" spans="1:10">
      <c r="A34" s="79" t="s">
        <v>504</v>
      </c>
      <c r="B34" s="79" t="s">
        <v>472</v>
      </c>
      <c r="C34" s="128">
        <v>41917</v>
      </c>
      <c r="D34" s="128">
        <v>41942</v>
      </c>
      <c r="E34" s="128">
        <v>41956</v>
      </c>
      <c r="F34" s="128" t="s">
        <v>469</v>
      </c>
      <c r="G34" s="79">
        <v>50100264</v>
      </c>
      <c r="H34" s="79" t="s">
        <v>470</v>
      </c>
      <c r="I34" s="79"/>
      <c r="J34" s="129">
        <v>12270960</v>
      </c>
    </row>
    <row r="35" spans="1:10">
      <c r="A35" s="79" t="s">
        <v>505</v>
      </c>
      <c r="B35" s="79" t="s">
        <v>472</v>
      </c>
      <c r="C35" s="128">
        <v>41917</v>
      </c>
      <c r="D35" s="128">
        <v>41942</v>
      </c>
      <c r="E35" s="128">
        <v>41956</v>
      </c>
      <c r="F35" s="128" t="s">
        <v>469</v>
      </c>
      <c r="G35" s="79">
        <v>50100264</v>
      </c>
      <c r="H35" s="79" t="s">
        <v>470</v>
      </c>
      <c r="I35" s="79"/>
      <c r="J35" s="129">
        <v>615600</v>
      </c>
    </row>
    <row r="36" spans="1:10">
      <c r="A36" s="79" t="s">
        <v>506</v>
      </c>
      <c r="B36" s="79" t="s">
        <v>472</v>
      </c>
      <c r="C36" s="128">
        <v>41924</v>
      </c>
      <c r="D36" s="128">
        <v>41942</v>
      </c>
      <c r="E36" s="128">
        <v>41956</v>
      </c>
      <c r="F36" s="128" t="s">
        <v>469</v>
      </c>
      <c r="G36" s="79">
        <v>50100264</v>
      </c>
      <c r="H36" s="79" t="s">
        <v>470</v>
      </c>
      <c r="I36" s="79"/>
      <c r="J36" s="129">
        <v>39033927</v>
      </c>
    </row>
    <row r="37" spans="1:10">
      <c r="A37" s="79" t="s">
        <v>507</v>
      </c>
      <c r="B37" s="79" t="s">
        <v>472</v>
      </c>
      <c r="C37" s="128">
        <v>41931</v>
      </c>
      <c r="D37" s="128">
        <v>41942</v>
      </c>
      <c r="E37" s="128">
        <v>41970</v>
      </c>
      <c r="F37" s="128" t="s">
        <v>469</v>
      </c>
      <c r="G37" s="79">
        <v>50100264</v>
      </c>
      <c r="H37" s="79" t="s">
        <v>470</v>
      </c>
      <c r="I37" s="79"/>
      <c r="J37" s="129">
        <v>4351946</v>
      </c>
    </row>
    <row r="38" spans="1:10">
      <c r="A38" s="79" t="s">
        <v>508</v>
      </c>
      <c r="B38" s="79" t="s">
        <v>472</v>
      </c>
      <c r="C38" s="128">
        <v>41931</v>
      </c>
      <c r="D38" s="128">
        <v>41942</v>
      </c>
      <c r="E38" s="128">
        <v>41970</v>
      </c>
      <c r="F38" s="128" t="s">
        <v>469</v>
      </c>
      <c r="G38" s="79">
        <v>50100264</v>
      </c>
      <c r="H38" s="79" t="s">
        <v>470</v>
      </c>
      <c r="I38" s="79"/>
      <c r="J38" s="129">
        <v>9246827</v>
      </c>
    </row>
    <row r="39" spans="1:10">
      <c r="A39" s="79" t="s">
        <v>509</v>
      </c>
      <c r="B39" s="79" t="s">
        <v>472</v>
      </c>
      <c r="C39" s="128">
        <v>41938</v>
      </c>
      <c r="D39" s="128">
        <v>41942</v>
      </c>
      <c r="E39" s="128">
        <v>41998</v>
      </c>
      <c r="F39" s="128" t="s">
        <v>469</v>
      </c>
      <c r="G39" s="79">
        <v>50100264</v>
      </c>
      <c r="H39" s="79" t="s">
        <v>470</v>
      </c>
      <c r="I39" s="79"/>
      <c r="J39" s="129">
        <v>5310615</v>
      </c>
    </row>
    <row r="40" spans="1:10">
      <c r="A40" s="79" t="s">
        <v>510</v>
      </c>
      <c r="B40" s="79" t="s">
        <v>468</v>
      </c>
      <c r="C40" s="128">
        <v>41926</v>
      </c>
      <c r="D40" s="128">
        <v>41942</v>
      </c>
      <c r="E40" s="128">
        <v>42020</v>
      </c>
      <c r="F40" s="128" t="s">
        <v>469</v>
      </c>
      <c r="G40" s="79">
        <v>50100264</v>
      </c>
      <c r="H40" s="79" t="s">
        <v>488</v>
      </c>
      <c r="I40" s="79">
        <v>201412</v>
      </c>
      <c r="J40" s="129">
        <v>11700000</v>
      </c>
    </row>
    <row r="41" spans="1:10">
      <c r="A41" s="79" t="s">
        <v>511</v>
      </c>
      <c r="B41" s="79" t="s">
        <v>468</v>
      </c>
      <c r="C41" s="128">
        <v>41926</v>
      </c>
      <c r="D41" s="128">
        <v>41942</v>
      </c>
      <c r="E41" s="128">
        <v>41955</v>
      </c>
      <c r="F41" s="128" t="s">
        <v>469</v>
      </c>
      <c r="G41" s="79">
        <v>50100264</v>
      </c>
      <c r="H41" s="79" t="s">
        <v>470</v>
      </c>
      <c r="I41" s="79"/>
      <c r="J41" s="129">
        <v>13608292</v>
      </c>
    </row>
    <row r="42" spans="1:10">
      <c r="A42" s="79" t="s">
        <v>512</v>
      </c>
      <c r="B42" s="79" t="s">
        <v>468</v>
      </c>
      <c r="C42" s="128">
        <v>41926</v>
      </c>
      <c r="D42" s="128">
        <v>41942</v>
      </c>
      <c r="E42" s="128">
        <v>42022</v>
      </c>
      <c r="F42" s="128" t="s">
        <v>469</v>
      </c>
      <c r="G42" s="79">
        <v>50100264</v>
      </c>
      <c r="H42" s="79" t="s">
        <v>488</v>
      </c>
      <c r="I42" s="79">
        <v>201412</v>
      </c>
      <c r="J42" s="129">
        <v>3000000</v>
      </c>
    </row>
    <row r="43" spans="1:10">
      <c r="A43" s="79" t="s">
        <v>513</v>
      </c>
      <c r="B43" s="79" t="s">
        <v>472</v>
      </c>
      <c r="C43" s="128">
        <v>41924</v>
      </c>
      <c r="D43" s="128">
        <v>41937</v>
      </c>
      <c r="E43" s="128">
        <v>41949</v>
      </c>
      <c r="F43" s="128" t="s">
        <v>469</v>
      </c>
      <c r="G43" s="79">
        <v>50100264</v>
      </c>
      <c r="H43" s="79" t="s">
        <v>470</v>
      </c>
      <c r="I43" s="79"/>
      <c r="J43" s="129">
        <v>48732598</v>
      </c>
    </row>
    <row r="44" spans="1:10">
      <c r="A44" s="79" t="s">
        <v>514</v>
      </c>
      <c r="B44" s="79" t="s">
        <v>472</v>
      </c>
      <c r="C44" s="128">
        <v>41938</v>
      </c>
      <c r="D44" s="128">
        <v>41942</v>
      </c>
      <c r="E44" s="128">
        <v>41970</v>
      </c>
      <c r="F44" s="128" t="s">
        <v>469</v>
      </c>
      <c r="G44" s="79">
        <v>50100264</v>
      </c>
      <c r="H44" s="79" t="s">
        <v>470</v>
      </c>
      <c r="I44" s="79"/>
      <c r="J44" s="129">
        <v>24107580</v>
      </c>
    </row>
    <row r="45" spans="1:10">
      <c r="A45" s="79" t="s">
        <v>515</v>
      </c>
      <c r="B45" s="79" t="s">
        <v>468</v>
      </c>
      <c r="C45" s="128">
        <v>41924</v>
      </c>
      <c r="D45" s="128">
        <v>41942</v>
      </c>
      <c r="E45" s="128">
        <v>41975</v>
      </c>
      <c r="F45" s="128" t="s">
        <v>469</v>
      </c>
      <c r="G45" s="79">
        <v>50100264</v>
      </c>
      <c r="H45" s="79" t="s">
        <v>470</v>
      </c>
      <c r="I45" s="79"/>
      <c r="J45" s="129">
        <v>4596227</v>
      </c>
    </row>
    <row r="46" spans="1:10">
      <c r="A46" s="79" t="s">
        <v>516</v>
      </c>
      <c r="B46" s="79" t="s">
        <v>472</v>
      </c>
      <c r="C46" s="128">
        <v>41930</v>
      </c>
      <c r="D46" s="128">
        <v>41942</v>
      </c>
      <c r="E46" s="128">
        <v>41963</v>
      </c>
      <c r="F46" s="128" t="s">
        <v>469</v>
      </c>
      <c r="G46" s="79">
        <v>50100264</v>
      </c>
      <c r="H46" s="79" t="s">
        <v>470</v>
      </c>
      <c r="I46" s="79"/>
      <c r="J46" s="129">
        <v>17879250</v>
      </c>
    </row>
    <row r="47" spans="1:10">
      <c r="A47" s="79" t="s">
        <v>517</v>
      </c>
      <c r="B47" s="79" t="s">
        <v>472</v>
      </c>
      <c r="C47" s="128">
        <v>41931</v>
      </c>
      <c r="D47" s="128">
        <v>41942</v>
      </c>
      <c r="E47" s="128">
        <v>41970</v>
      </c>
      <c r="F47" s="128" t="s">
        <v>469</v>
      </c>
      <c r="G47" s="79">
        <v>50100264</v>
      </c>
      <c r="H47" s="79" t="s">
        <v>470</v>
      </c>
      <c r="I47" s="79"/>
      <c r="J47" s="129">
        <v>24234120</v>
      </c>
    </row>
    <row r="48" spans="1:10">
      <c r="A48" s="79" t="s">
        <v>518</v>
      </c>
      <c r="B48" s="79" t="s">
        <v>472</v>
      </c>
      <c r="C48" s="128">
        <v>41931</v>
      </c>
      <c r="D48" s="128">
        <v>41942</v>
      </c>
      <c r="E48" s="128">
        <v>41970</v>
      </c>
      <c r="F48" s="128" t="s">
        <v>469</v>
      </c>
      <c r="G48" s="79">
        <v>50100264</v>
      </c>
      <c r="H48" s="79" t="s">
        <v>470</v>
      </c>
      <c r="I48" s="79"/>
      <c r="J48" s="129">
        <v>22505616</v>
      </c>
    </row>
    <row r="49" spans="1:10">
      <c r="A49" s="79" t="s">
        <v>519</v>
      </c>
      <c r="B49" s="79" t="s">
        <v>472</v>
      </c>
      <c r="C49" s="128">
        <v>41931</v>
      </c>
      <c r="D49" s="128">
        <v>41942</v>
      </c>
      <c r="E49" s="128">
        <v>41970</v>
      </c>
      <c r="F49" s="128" t="s">
        <v>469</v>
      </c>
      <c r="G49" s="79">
        <v>50100264</v>
      </c>
      <c r="H49" s="79" t="s">
        <v>470</v>
      </c>
      <c r="I49" s="79"/>
      <c r="J49" s="129">
        <v>13031658</v>
      </c>
    </row>
    <row r="50" spans="1:10">
      <c r="A50" s="79" t="s">
        <v>520</v>
      </c>
      <c r="B50" s="79" t="s">
        <v>468</v>
      </c>
      <c r="C50" s="128">
        <v>41931</v>
      </c>
      <c r="D50" s="128">
        <v>41942</v>
      </c>
      <c r="E50" s="128">
        <v>41970</v>
      </c>
      <c r="F50" s="128" t="s">
        <v>469</v>
      </c>
      <c r="G50" s="79">
        <v>50100264</v>
      </c>
      <c r="H50" s="79" t="s">
        <v>470</v>
      </c>
      <c r="I50" s="79"/>
      <c r="J50" s="129">
        <v>13200076</v>
      </c>
    </row>
    <row r="51" spans="1:10">
      <c r="A51" s="79" t="s">
        <v>521</v>
      </c>
      <c r="B51" s="79" t="s">
        <v>472</v>
      </c>
      <c r="C51" s="128">
        <v>41930</v>
      </c>
      <c r="D51" s="128">
        <v>41942</v>
      </c>
      <c r="E51" s="128">
        <v>41956</v>
      </c>
      <c r="F51" s="128" t="s">
        <v>469</v>
      </c>
      <c r="G51" s="79">
        <v>50100264</v>
      </c>
      <c r="H51" s="79" t="s">
        <v>470</v>
      </c>
      <c r="I51" s="79"/>
      <c r="J51" s="129">
        <v>11606839</v>
      </c>
    </row>
    <row r="52" spans="1:10">
      <c r="A52" s="79" t="s">
        <v>522</v>
      </c>
      <c r="B52" s="79" t="s">
        <v>468</v>
      </c>
      <c r="C52" s="128">
        <v>41930</v>
      </c>
      <c r="D52" s="128">
        <v>41942</v>
      </c>
      <c r="E52" s="128">
        <v>41956</v>
      </c>
      <c r="F52" s="128" t="s">
        <v>469</v>
      </c>
      <c r="G52" s="79">
        <v>50100264</v>
      </c>
      <c r="H52" s="79" t="s">
        <v>470</v>
      </c>
      <c r="I52" s="79"/>
      <c r="J52" s="129">
        <v>5180920</v>
      </c>
    </row>
    <row r="53" spans="1:10">
      <c r="A53" s="79" t="s">
        <v>523</v>
      </c>
      <c r="B53" s="79" t="s">
        <v>472</v>
      </c>
      <c r="C53" s="128">
        <v>41931</v>
      </c>
      <c r="D53" s="128">
        <v>41942</v>
      </c>
      <c r="E53" s="128">
        <v>41970</v>
      </c>
      <c r="F53" s="128" t="s">
        <v>469</v>
      </c>
      <c r="G53" s="79">
        <v>50100264</v>
      </c>
      <c r="H53" s="79" t="s">
        <v>470</v>
      </c>
      <c r="I53" s="79"/>
      <c r="J53" s="129">
        <v>17253650</v>
      </c>
    </row>
    <row r="54" spans="1:10">
      <c r="A54" s="79" t="s">
        <v>524</v>
      </c>
      <c r="B54" s="79" t="s">
        <v>468</v>
      </c>
      <c r="C54" s="128">
        <v>41931</v>
      </c>
      <c r="D54" s="128">
        <v>41942</v>
      </c>
      <c r="E54" s="128">
        <v>41970</v>
      </c>
      <c r="F54" s="128" t="s">
        <v>469</v>
      </c>
      <c r="G54" s="79">
        <v>50100264</v>
      </c>
      <c r="H54" s="79" t="s">
        <v>470</v>
      </c>
      <c r="I54" s="79"/>
      <c r="J54" s="129">
        <v>48240720</v>
      </c>
    </row>
    <row r="55" spans="1:10">
      <c r="A55" s="79" t="s">
        <v>525</v>
      </c>
      <c r="B55" s="79" t="s">
        <v>472</v>
      </c>
      <c r="C55" s="128">
        <v>41931</v>
      </c>
      <c r="D55" s="128">
        <v>41942</v>
      </c>
      <c r="E55" s="128">
        <v>41970</v>
      </c>
      <c r="F55" s="128" t="s">
        <v>469</v>
      </c>
      <c r="G55" s="79">
        <v>50100264</v>
      </c>
      <c r="H55" s="79" t="s">
        <v>470</v>
      </c>
      <c r="I55" s="79"/>
      <c r="J55" s="129">
        <v>11547306</v>
      </c>
    </row>
    <row r="56" spans="1:10">
      <c r="A56" s="79" t="s">
        <v>526</v>
      </c>
      <c r="B56" s="79" t="s">
        <v>472</v>
      </c>
      <c r="C56" s="128">
        <v>41931</v>
      </c>
      <c r="D56" s="128">
        <v>41942</v>
      </c>
      <c r="E56" s="128">
        <v>41963</v>
      </c>
      <c r="F56" s="128" t="s">
        <v>469</v>
      </c>
      <c r="G56" s="79">
        <v>50100264</v>
      </c>
      <c r="H56" s="79" t="s">
        <v>470</v>
      </c>
      <c r="I56" s="79"/>
      <c r="J56" s="129">
        <v>5383080</v>
      </c>
    </row>
    <row r="57" spans="1:10">
      <c r="A57" s="79" t="s">
        <v>527</v>
      </c>
      <c r="B57" s="79" t="s">
        <v>472</v>
      </c>
      <c r="C57" s="128">
        <v>41938</v>
      </c>
      <c r="D57" s="128">
        <v>41942</v>
      </c>
      <c r="E57" s="128">
        <v>41970</v>
      </c>
      <c r="F57" s="128" t="s">
        <v>469</v>
      </c>
      <c r="G57" s="79">
        <v>50100264</v>
      </c>
      <c r="H57" s="79" t="s">
        <v>470</v>
      </c>
      <c r="I57" s="79"/>
      <c r="J57" s="129">
        <v>213875</v>
      </c>
    </row>
    <row r="58" spans="1:10">
      <c r="A58" s="79" t="s">
        <v>528</v>
      </c>
      <c r="B58" s="79" t="s">
        <v>472</v>
      </c>
      <c r="C58" s="128">
        <v>41931</v>
      </c>
      <c r="D58" s="128">
        <v>41942</v>
      </c>
      <c r="E58" s="128">
        <v>41963</v>
      </c>
      <c r="F58" s="128" t="s">
        <v>469</v>
      </c>
      <c r="G58" s="79">
        <v>50100264</v>
      </c>
      <c r="H58" s="79" t="s">
        <v>470</v>
      </c>
      <c r="I58" s="79"/>
      <c r="J58" s="129">
        <v>5834520</v>
      </c>
    </row>
    <row r="59" spans="1:10">
      <c r="A59" s="79" t="s">
        <v>529</v>
      </c>
      <c r="B59" s="79" t="s">
        <v>472</v>
      </c>
      <c r="C59" s="128">
        <v>41938</v>
      </c>
      <c r="D59" s="128">
        <v>41942</v>
      </c>
      <c r="E59" s="128">
        <v>41970</v>
      </c>
      <c r="F59" s="128" t="s">
        <v>469</v>
      </c>
      <c r="G59" s="79">
        <v>50100264</v>
      </c>
      <c r="H59" s="79" t="s">
        <v>470</v>
      </c>
      <c r="I59" s="79"/>
      <c r="J59" s="129">
        <v>40441894</v>
      </c>
    </row>
    <row r="60" spans="1:10">
      <c r="A60" s="79" t="s">
        <v>530</v>
      </c>
      <c r="B60" s="79" t="s">
        <v>468</v>
      </c>
      <c r="C60" s="128">
        <v>41934</v>
      </c>
      <c r="D60" s="128">
        <v>41942</v>
      </c>
      <c r="E60" s="128">
        <v>41963</v>
      </c>
      <c r="F60" s="128" t="s">
        <v>469</v>
      </c>
      <c r="G60" s="79">
        <v>50100264</v>
      </c>
      <c r="H60" s="79" t="s">
        <v>470</v>
      </c>
      <c r="I60" s="79"/>
      <c r="J60" s="129">
        <v>4292180</v>
      </c>
    </row>
    <row r="61" spans="1:10">
      <c r="A61" s="79" t="s">
        <v>531</v>
      </c>
      <c r="B61" s="79" t="s">
        <v>472</v>
      </c>
      <c r="C61" s="128">
        <v>41938</v>
      </c>
      <c r="D61" s="128">
        <v>41942</v>
      </c>
      <c r="E61" s="128">
        <v>41977</v>
      </c>
      <c r="F61" s="128" t="s">
        <v>469</v>
      </c>
      <c r="G61" s="79">
        <v>50100264</v>
      </c>
      <c r="H61" s="79" t="s">
        <v>470</v>
      </c>
      <c r="I61" s="79"/>
      <c r="J61" s="129">
        <v>378000</v>
      </c>
    </row>
    <row r="62" spans="1:10">
      <c r="A62" s="79" t="s">
        <v>532</v>
      </c>
      <c r="B62" s="79" t="s">
        <v>472</v>
      </c>
      <c r="C62" s="128">
        <v>41938</v>
      </c>
      <c r="D62" s="128">
        <v>41942</v>
      </c>
      <c r="E62" s="128">
        <v>41970</v>
      </c>
      <c r="F62" s="128" t="s">
        <v>469</v>
      </c>
      <c r="G62" s="79">
        <v>50100264</v>
      </c>
      <c r="H62" s="79" t="s">
        <v>470</v>
      </c>
      <c r="I62" s="79"/>
      <c r="J62" s="129">
        <v>266760</v>
      </c>
    </row>
    <row r="63" spans="1:10">
      <c r="A63" s="79" t="s">
        <v>533</v>
      </c>
      <c r="B63" s="79" t="s">
        <v>468</v>
      </c>
      <c r="C63" s="128">
        <v>41940</v>
      </c>
      <c r="D63" s="128">
        <v>41942</v>
      </c>
      <c r="E63" s="128">
        <v>42020</v>
      </c>
      <c r="F63" s="128" t="s">
        <v>469</v>
      </c>
      <c r="G63" s="79">
        <v>50100264</v>
      </c>
      <c r="H63" s="79" t="s">
        <v>470</v>
      </c>
      <c r="I63" s="79"/>
      <c r="J63" s="129">
        <v>4437966</v>
      </c>
    </row>
    <row r="64" spans="1:10">
      <c r="A64" s="79" t="s">
        <v>534</v>
      </c>
      <c r="B64" s="79" t="s">
        <v>472</v>
      </c>
      <c r="C64" s="128">
        <v>41938</v>
      </c>
      <c r="D64" s="128">
        <v>41942</v>
      </c>
      <c r="E64" s="128">
        <v>41970</v>
      </c>
      <c r="F64" s="128" t="s">
        <v>469</v>
      </c>
      <c r="G64" s="79">
        <v>50100264</v>
      </c>
      <c r="H64" s="79" t="s">
        <v>470</v>
      </c>
      <c r="I64" s="79"/>
      <c r="J64" s="129">
        <v>2500000</v>
      </c>
    </row>
    <row r="65" spans="1:10">
      <c r="A65" s="79" t="s">
        <v>535</v>
      </c>
      <c r="B65" s="79" t="s">
        <v>472</v>
      </c>
      <c r="C65" s="128">
        <v>41938</v>
      </c>
      <c r="D65" s="128">
        <v>41942</v>
      </c>
      <c r="E65" s="128">
        <v>41970</v>
      </c>
      <c r="F65" s="128" t="s">
        <v>469</v>
      </c>
      <c r="G65" s="79">
        <v>50100264</v>
      </c>
      <c r="H65" s="79" t="s">
        <v>470</v>
      </c>
      <c r="I65" s="79"/>
      <c r="J65" s="129">
        <v>5250000</v>
      </c>
    </row>
    <row r="66" spans="1:10">
      <c r="A66" s="79" t="s">
        <v>536</v>
      </c>
      <c r="B66" s="79" t="s">
        <v>472</v>
      </c>
      <c r="C66" s="128">
        <v>41938</v>
      </c>
      <c r="D66" s="128">
        <v>41942</v>
      </c>
      <c r="E66" s="128">
        <v>42048</v>
      </c>
      <c r="F66" s="128" t="s">
        <v>469</v>
      </c>
      <c r="G66" s="79">
        <v>50100264</v>
      </c>
      <c r="H66" s="79" t="s">
        <v>470</v>
      </c>
      <c r="I66" s="79"/>
      <c r="J66" s="129">
        <v>8040000</v>
      </c>
    </row>
    <row r="67" spans="1:10">
      <c r="A67" s="79" t="s">
        <v>537</v>
      </c>
      <c r="B67" s="79" t="s">
        <v>468</v>
      </c>
      <c r="C67" s="128">
        <v>41940</v>
      </c>
      <c r="D67" s="128">
        <v>41942</v>
      </c>
      <c r="E67" s="128">
        <v>42020</v>
      </c>
      <c r="F67" s="128" t="s">
        <v>469</v>
      </c>
      <c r="G67" s="79">
        <v>50100264</v>
      </c>
      <c r="H67" s="79" t="s">
        <v>470</v>
      </c>
      <c r="I67" s="79"/>
      <c r="J67" s="129">
        <v>11162240</v>
      </c>
    </row>
    <row r="68" spans="1:10">
      <c r="A68" s="79" t="s">
        <v>538</v>
      </c>
      <c r="B68" s="79" t="s">
        <v>468</v>
      </c>
      <c r="C68" s="128">
        <v>41941</v>
      </c>
      <c r="D68" s="128">
        <v>41942</v>
      </c>
      <c r="E68" s="128">
        <v>41962</v>
      </c>
      <c r="F68" s="128" t="s">
        <v>469</v>
      </c>
      <c r="G68" s="79">
        <v>50100264</v>
      </c>
      <c r="H68" s="79" t="s">
        <v>470</v>
      </c>
      <c r="I68" s="79"/>
      <c r="J68" s="129">
        <v>31357700</v>
      </c>
    </row>
    <row r="69" spans="1:10">
      <c r="A69" s="79" t="s">
        <v>539</v>
      </c>
      <c r="B69" s="130" t="s">
        <v>540</v>
      </c>
      <c r="C69" s="128">
        <v>41852</v>
      </c>
      <c r="D69" s="128">
        <v>41882</v>
      </c>
      <c r="E69" s="128">
        <v>41967</v>
      </c>
      <c r="F69" s="128" t="s">
        <v>469</v>
      </c>
      <c r="G69" s="79">
        <v>50100264</v>
      </c>
      <c r="H69" s="79" t="s">
        <v>470</v>
      </c>
      <c r="I69" s="79"/>
      <c r="J69" s="129">
        <v>120641000</v>
      </c>
    </row>
    <row r="70" spans="1:10">
      <c r="A70" s="79" t="s">
        <v>541</v>
      </c>
      <c r="B70" s="130" t="s">
        <v>540</v>
      </c>
      <c r="C70" s="128">
        <v>41883</v>
      </c>
      <c r="D70" s="128">
        <v>41912</v>
      </c>
      <c r="E70" s="128">
        <v>41967</v>
      </c>
      <c r="F70" s="128" t="s">
        <v>469</v>
      </c>
      <c r="G70" s="79">
        <v>50100264</v>
      </c>
      <c r="H70" s="79" t="s">
        <v>470</v>
      </c>
      <c r="I70" s="79"/>
      <c r="J70" s="129">
        <v>59200100</v>
      </c>
    </row>
    <row r="71" spans="1:10">
      <c r="A71" s="79" t="s">
        <v>542</v>
      </c>
      <c r="B71" s="130" t="s">
        <v>540</v>
      </c>
      <c r="C71" s="128">
        <v>41861</v>
      </c>
      <c r="D71" s="128">
        <v>42004</v>
      </c>
      <c r="E71" s="128">
        <v>42016</v>
      </c>
      <c r="F71" s="128" t="s">
        <v>469</v>
      </c>
      <c r="G71" s="79">
        <v>50100264</v>
      </c>
      <c r="H71" s="79" t="s">
        <v>470</v>
      </c>
      <c r="I71" s="79">
        <v>201410</v>
      </c>
      <c r="J71" s="129">
        <v>4308000</v>
      </c>
    </row>
    <row r="72" spans="1:10">
      <c r="A72" s="130" t="s">
        <v>543</v>
      </c>
      <c r="B72" s="130" t="s">
        <v>540</v>
      </c>
      <c r="C72" s="128">
        <v>41760</v>
      </c>
      <c r="D72" s="128">
        <v>42004</v>
      </c>
      <c r="E72" s="128">
        <v>42035</v>
      </c>
      <c r="F72" s="128" t="s">
        <v>469</v>
      </c>
      <c r="G72" s="79">
        <v>50100264</v>
      </c>
      <c r="H72" s="79" t="s">
        <v>470</v>
      </c>
      <c r="I72" s="79">
        <v>201410</v>
      </c>
      <c r="J72" s="129">
        <v>8650000</v>
      </c>
    </row>
    <row r="73" spans="1:10">
      <c r="J73" s="132">
        <f>SUM(J2:J72)</f>
        <v>1584172390</v>
      </c>
    </row>
  </sheetData>
  <pageMargins left="0.7" right="0.7" top="0.75" bottom="0.75" header="0.3" footer="0.3"/>
  <legacy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60"/>
  <sheetViews>
    <sheetView topLeftCell="C1" workbookViewId="0">
      <selection activeCell="C4" sqref="C4"/>
    </sheetView>
  </sheetViews>
  <sheetFormatPr defaultRowHeight="14.4"/>
  <cols>
    <col min="1" max="1" width="4.33203125" customWidth="1"/>
    <col min="2" max="2" width="7.5546875" customWidth="1"/>
    <col min="3" max="3" width="46.88671875" customWidth="1"/>
    <col min="4" max="4" width="42.109375" customWidth="1"/>
    <col min="5" max="5" width="50" customWidth="1"/>
    <col min="6" max="6" width="72" customWidth="1"/>
    <col min="7" max="7" width="20.88671875" customWidth="1"/>
    <col min="8" max="8" width="13.109375" style="108" customWidth="1"/>
    <col min="9" max="9" width="17.6640625" customWidth="1"/>
    <col min="10" max="10" width="27" customWidth="1"/>
    <col min="11" max="11" width="12" customWidth="1"/>
  </cols>
  <sheetData>
    <row r="1" spans="1:19" ht="18">
      <c r="A1" s="333" t="s">
        <v>203</v>
      </c>
      <c r="B1" s="333"/>
      <c r="C1" s="333"/>
      <c r="D1" s="333"/>
      <c r="E1" s="333"/>
      <c r="F1" s="333"/>
      <c r="G1" s="333"/>
      <c r="H1" s="333"/>
      <c r="I1" s="333"/>
      <c r="J1" s="333"/>
      <c r="K1" s="333"/>
    </row>
    <row r="3" spans="1:19">
      <c r="C3" s="67" t="s">
        <v>29</v>
      </c>
      <c r="D3" s="67" t="s">
        <v>30</v>
      </c>
      <c r="E3" s="59" t="s">
        <v>37</v>
      </c>
      <c r="F3" s="67" t="s">
        <v>44</v>
      </c>
      <c r="G3" s="67" t="s">
        <v>31</v>
      </c>
    </row>
    <row r="4" spans="1:19">
      <c r="C4" s="79">
        <f>COUNTIF(H9:H44,"Passed")</f>
        <v>36</v>
      </c>
      <c r="D4" s="79">
        <f>COUNTIF(H9:H44,"Failed")</f>
        <v>0</v>
      </c>
      <c r="E4" s="79">
        <f>COUNTIF(H9:H44,"Pending")</f>
        <v>0</v>
      </c>
      <c r="F4" s="79">
        <f>COUNTIF(H9:H44,"Not Yet Test")</f>
        <v>0</v>
      </c>
      <c r="G4" s="80">
        <f>COUNTA(A9:A50)</f>
        <v>36</v>
      </c>
    </row>
    <row r="8" spans="1:19" s="88" customFormat="1" ht="21" customHeight="1">
      <c r="A8" s="114" t="s">
        <v>101</v>
      </c>
      <c r="B8" s="114" t="s">
        <v>39</v>
      </c>
      <c r="C8" s="114" t="s">
        <v>102</v>
      </c>
      <c r="D8" s="114" t="s">
        <v>103</v>
      </c>
      <c r="E8" s="114" t="s">
        <v>104</v>
      </c>
      <c r="F8" s="114" t="s">
        <v>4</v>
      </c>
      <c r="G8" s="114" t="s">
        <v>105</v>
      </c>
      <c r="H8" s="115" t="s">
        <v>106</v>
      </c>
      <c r="I8" s="114" t="s">
        <v>107</v>
      </c>
      <c r="J8" s="114" t="s">
        <v>22</v>
      </c>
      <c r="K8" s="114" t="s">
        <v>1</v>
      </c>
    </row>
    <row r="9" spans="1:19" s="88" customFormat="1" ht="48.75" customHeight="1">
      <c r="A9" s="85">
        <v>1</v>
      </c>
      <c r="B9" s="85">
        <v>1</v>
      </c>
      <c r="C9" s="85" t="s">
        <v>204</v>
      </c>
      <c r="D9" s="85"/>
      <c r="E9" s="85" t="s">
        <v>205</v>
      </c>
      <c r="F9" s="85" t="s">
        <v>206</v>
      </c>
      <c r="G9" s="85"/>
      <c r="H9" s="86" t="s">
        <v>29</v>
      </c>
      <c r="I9" s="87" t="s">
        <v>112</v>
      </c>
      <c r="J9" s="85" t="s">
        <v>207</v>
      </c>
      <c r="K9" s="85"/>
    </row>
    <row r="10" spans="1:19" s="88" customFormat="1" ht="60" customHeight="1">
      <c r="A10" s="85">
        <v>2</v>
      </c>
      <c r="B10" s="85">
        <v>1</v>
      </c>
      <c r="C10" s="85" t="s">
        <v>208</v>
      </c>
      <c r="D10" s="85"/>
      <c r="E10" s="85" t="s">
        <v>209</v>
      </c>
      <c r="F10" s="85" t="s">
        <v>210</v>
      </c>
      <c r="G10" s="85"/>
      <c r="H10" s="86" t="s">
        <v>29</v>
      </c>
      <c r="I10" s="87" t="s">
        <v>112</v>
      </c>
      <c r="J10" s="85" t="s">
        <v>207</v>
      </c>
      <c r="K10" s="85"/>
      <c r="S10" s="88">
        <v>0</v>
      </c>
    </row>
    <row r="11" spans="1:19" s="88" customFormat="1" ht="60.75" customHeight="1">
      <c r="A11" s="85">
        <v>3</v>
      </c>
      <c r="B11" s="85">
        <v>1</v>
      </c>
      <c r="C11" s="85" t="s">
        <v>211</v>
      </c>
      <c r="D11" s="85"/>
      <c r="E11" s="85" t="s">
        <v>212</v>
      </c>
      <c r="F11" s="85" t="s">
        <v>213</v>
      </c>
      <c r="G11" s="85"/>
      <c r="H11" s="86" t="s">
        <v>29</v>
      </c>
      <c r="I11" s="87" t="s">
        <v>112</v>
      </c>
      <c r="J11" s="85" t="s">
        <v>207</v>
      </c>
      <c r="K11" s="85"/>
    </row>
    <row r="12" spans="1:19" s="88" customFormat="1" ht="59.25" customHeight="1">
      <c r="A12" s="85">
        <v>4</v>
      </c>
      <c r="B12" s="85">
        <v>1</v>
      </c>
      <c r="C12" s="85" t="s">
        <v>214</v>
      </c>
      <c r="D12" s="85"/>
      <c r="E12" s="85" t="s">
        <v>215</v>
      </c>
      <c r="F12" s="85" t="s">
        <v>216</v>
      </c>
      <c r="G12" s="85"/>
      <c r="H12" s="86" t="s">
        <v>29</v>
      </c>
      <c r="I12" s="87" t="s">
        <v>112</v>
      </c>
      <c r="J12" s="85" t="s">
        <v>207</v>
      </c>
      <c r="K12" s="85"/>
    </row>
    <row r="13" spans="1:19" s="88" customFormat="1" ht="60.75" customHeight="1">
      <c r="A13" s="85">
        <v>5</v>
      </c>
      <c r="B13" s="85">
        <v>1</v>
      </c>
      <c r="C13" s="85" t="s">
        <v>217</v>
      </c>
      <c r="D13" s="85"/>
      <c r="E13" s="85" t="s">
        <v>218</v>
      </c>
      <c r="F13" s="85" t="s">
        <v>219</v>
      </c>
      <c r="G13" s="85"/>
      <c r="H13" s="86" t="s">
        <v>29</v>
      </c>
      <c r="I13" s="87" t="s">
        <v>112</v>
      </c>
      <c r="J13" s="85" t="s">
        <v>207</v>
      </c>
      <c r="K13" s="85"/>
    </row>
    <row r="14" spans="1:19" s="88" customFormat="1" ht="105.75" customHeight="1">
      <c r="A14" s="85">
        <v>6</v>
      </c>
      <c r="B14" s="85">
        <v>1</v>
      </c>
      <c r="C14" s="85" t="s">
        <v>220</v>
      </c>
      <c r="D14" s="85"/>
      <c r="E14" s="85" t="s">
        <v>221</v>
      </c>
      <c r="F14" s="85" t="s">
        <v>222</v>
      </c>
      <c r="G14" s="85"/>
      <c r="H14" s="86" t="s">
        <v>29</v>
      </c>
      <c r="I14" s="87" t="s">
        <v>112</v>
      </c>
      <c r="J14" s="85" t="s">
        <v>207</v>
      </c>
      <c r="K14" s="85"/>
    </row>
    <row r="15" spans="1:19" s="88" customFormat="1" ht="93" customHeight="1">
      <c r="A15" s="85">
        <v>7</v>
      </c>
      <c r="B15" s="85">
        <v>0</v>
      </c>
      <c r="C15" s="85" t="s">
        <v>223</v>
      </c>
      <c r="D15" s="85" t="s">
        <v>224</v>
      </c>
      <c r="E15" s="85" t="s">
        <v>225</v>
      </c>
      <c r="F15" s="85" t="s">
        <v>226</v>
      </c>
      <c r="G15" s="85"/>
      <c r="H15" s="86" t="s">
        <v>29</v>
      </c>
      <c r="I15" s="87" t="s">
        <v>112</v>
      </c>
      <c r="J15" s="85" t="s">
        <v>207</v>
      </c>
      <c r="K15" s="85"/>
    </row>
    <row r="16" spans="1:19" s="88" customFormat="1" ht="94.5" customHeight="1">
      <c r="A16" s="85">
        <v>8</v>
      </c>
      <c r="B16" s="85">
        <v>0</v>
      </c>
      <c r="C16" s="85" t="s">
        <v>227</v>
      </c>
      <c r="D16" s="85" t="s">
        <v>228</v>
      </c>
      <c r="E16" s="85" t="s">
        <v>229</v>
      </c>
      <c r="F16" s="85" t="s">
        <v>226</v>
      </c>
      <c r="G16" s="85"/>
      <c r="H16" s="86" t="s">
        <v>29</v>
      </c>
      <c r="I16" s="87" t="s">
        <v>112</v>
      </c>
      <c r="J16" s="85" t="s">
        <v>207</v>
      </c>
      <c r="K16" s="85"/>
    </row>
    <row r="17" spans="1:11" s="88" customFormat="1" ht="72">
      <c r="A17" s="85">
        <v>9</v>
      </c>
      <c r="B17" s="85">
        <v>0</v>
      </c>
      <c r="C17" s="85" t="s">
        <v>230</v>
      </c>
      <c r="D17" s="85" t="s">
        <v>231</v>
      </c>
      <c r="E17" s="85" t="s">
        <v>232</v>
      </c>
      <c r="F17" s="85" t="s">
        <v>226</v>
      </c>
      <c r="G17" s="85"/>
      <c r="H17" s="86" t="s">
        <v>29</v>
      </c>
      <c r="I17" s="87" t="s">
        <v>112</v>
      </c>
      <c r="J17" s="85" t="s">
        <v>207</v>
      </c>
      <c r="K17" s="85"/>
    </row>
    <row r="18" spans="1:11" s="88" customFormat="1" ht="72">
      <c r="A18" s="85">
        <v>10</v>
      </c>
      <c r="B18" s="85">
        <v>0</v>
      </c>
      <c r="C18" s="85" t="s">
        <v>233</v>
      </c>
      <c r="D18" s="85" t="s">
        <v>234</v>
      </c>
      <c r="E18" s="85" t="s">
        <v>235</v>
      </c>
      <c r="F18" s="85" t="s">
        <v>236</v>
      </c>
      <c r="G18" s="85"/>
      <c r="H18" s="86" t="s">
        <v>29</v>
      </c>
      <c r="I18" s="87" t="s">
        <v>112</v>
      </c>
      <c r="J18" s="85" t="s">
        <v>207</v>
      </c>
      <c r="K18" s="85"/>
    </row>
    <row r="19" spans="1:11" s="88" customFormat="1" ht="86.4">
      <c r="A19" s="85">
        <v>11</v>
      </c>
      <c r="B19" s="85">
        <v>0</v>
      </c>
      <c r="C19" s="85" t="s">
        <v>237</v>
      </c>
      <c r="D19" s="85" t="s">
        <v>238</v>
      </c>
      <c r="E19" s="85" t="s">
        <v>239</v>
      </c>
      <c r="F19" s="85" t="s">
        <v>240</v>
      </c>
      <c r="G19" s="85"/>
      <c r="H19" s="86" t="s">
        <v>29</v>
      </c>
      <c r="I19" s="87" t="s">
        <v>112</v>
      </c>
      <c r="J19" s="85" t="s">
        <v>207</v>
      </c>
      <c r="K19" s="85"/>
    </row>
    <row r="20" spans="1:11" s="88" customFormat="1" ht="72">
      <c r="A20" s="85">
        <v>12</v>
      </c>
      <c r="B20" s="85">
        <v>1</v>
      </c>
      <c r="C20" s="342" t="s">
        <v>241</v>
      </c>
      <c r="D20" s="85" t="s">
        <v>242</v>
      </c>
      <c r="E20" s="85" t="s">
        <v>243</v>
      </c>
      <c r="F20" s="85" t="s">
        <v>244</v>
      </c>
      <c r="G20" s="85"/>
      <c r="H20" s="86" t="s">
        <v>29</v>
      </c>
      <c r="I20" s="87" t="s">
        <v>112</v>
      </c>
      <c r="J20" s="85" t="s">
        <v>207</v>
      </c>
      <c r="K20" s="85"/>
    </row>
    <row r="21" spans="1:11" s="88" customFormat="1" ht="72">
      <c r="A21" s="85">
        <v>13</v>
      </c>
      <c r="B21" s="85"/>
      <c r="C21" s="343"/>
      <c r="D21" s="85" t="s">
        <v>242</v>
      </c>
      <c r="E21" s="85" t="s">
        <v>245</v>
      </c>
      <c r="F21" s="85" t="s">
        <v>246</v>
      </c>
      <c r="G21" s="85"/>
      <c r="H21" s="86" t="s">
        <v>29</v>
      </c>
      <c r="I21" s="87" t="s">
        <v>112</v>
      </c>
      <c r="J21" s="85" t="s">
        <v>207</v>
      </c>
      <c r="K21" s="85"/>
    </row>
    <row r="22" spans="1:11" s="88" customFormat="1" ht="72">
      <c r="A22" s="85">
        <v>14</v>
      </c>
      <c r="B22" s="85">
        <v>0</v>
      </c>
      <c r="C22" s="89" t="s">
        <v>247</v>
      </c>
      <c r="D22" s="85" t="s">
        <v>248</v>
      </c>
      <c r="E22" s="85" t="s">
        <v>249</v>
      </c>
      <c r="F22" s="85" t="s">
        <v>250</v>
      </c>
      <c r="G22" s="85"/>
      <c r="H22" s="86" t="s">
        <v>29</v>
      </c>
      <c r="I22" s="87" t="s">
        <v>112</v>
      </c>
      <c r="J22" s="85" t="s">
        <v>207</v>
      </c>
      <c r="K22" s="85"/>
    </row>
    <row r="23" spans="1:11" s="88" customFormat="1" ht="72">
      <c r="A23" s="85">
        <v>15</v>
      </c>
      <c r="B23" s="85">
        <v>0</v>
      </c>
      <c r="C23" s="342" t="s">
        <v>251</v>
      </c>
      <c r="D23" s="85" t="s">
        <v>252</v>
      </c>
      <c r="E23" s="85" t="s">
        <v>253</v>
      </c>
      <c r="F23" s="85" t="s">
        <v>254</v>
      </c>
      <c r="G23" s="85"/>
      <c r="H23" s="86" t="s">
        <v>29</v>
      </c>
      <c r="I23" s="87" t="s">
        <v>112</v>
      </c>
      <c r="J23" s="85" t="s">
        <v>207</v>
      </c>
      <c r="K23" s="85"/>
    </row>
    <row r="24" spans="1:11" s="88" customFormat="1" ht="86.4">
      <c r="A24" s="85">
        <v>16</v>
      </c>
      <c r="B24" s="85">
        <v>0</v>
      </c>
      <c r="C24" s="344"/>
      <c r="D24" s="85" t="s">
        <v>255</v>
      </c>
      <c r="E24" s="85" t="s">
        <v>256</v>
      </c>
      <c r="F24" s="85" t="s">
        <v>254</v>
      </c>
      <c r="G24" s="85"/>
      <c r="H24" s="86" t="s">
        <v>29</v>
      </c>
      <c r="I24" s="87" t="s">
        <v>112</v>
      </c>
      <c r="J24" s="85" t="s">
        <v>207</v>
      </c>
      <c r="K24" s="85"/>
    </row>
    <row r="25" spans="1:11" s="88" customFormat="1" ht="86.4">
      <c r="A25" s="85">
        <v>17</v>
      </c>
      <c r="B25" s="85">
        <v>0</v>
      </c>
      <c r="C25" s="343"/>
      <c r="D25" s="85" t="s">
        <v>255</v>
      </c>
      <c r="E25" s="85" t="s">
        <v>257</v>
      </c>
      <c r="F25" s="85" t="s">
        <v>258</v>
      </c>
      <c r="G25" s="85"/>
      <c r="H25" s="86" t="s">
        <v>29</v>
      </c>
      <c r="I25" s="87" t="s">
        <v>112</v>
      </c>
      <c r="J25" s="85" t="s">
        <v>207</v>
      </c>
      <c r="K25" s="85"/>
    </row>
    <row r="26" spans="1:11" s="88" customFormat="1" ht="86.4">
      <c r="A26" s="85">
        <v>18</v>
      </c>
      <c r="B26" s="85">
        <v>0</v>
      </c>
      <c r="C26" s="89" t="s">
        <v>259</v>
      </c>
      <c r="D26" s="85" t="s">
        <v>260</v>
      </c>
      <c r="E26" s="85" t="s">
        <v>261</v>
      </c>
      <c r="F26" s="85" t="s">
        <v>262</v>
      </c>
      <c r="G26" s="85"/>
      <c r="H26" s="86" t="s">
        <v>29</v>
      </c>
      <c r="I26" s="87" t="s">
        <v>112</v>
      </c>
      <c r="J26" s="85" t="s">
        <v>207</v>
      </c>
      <c r="K26" s="85"/>
    </row>
    <row r="27" spans="1:11" s="88" customFormat="1" ht="86.4">
      <c r="A27" s="85">
        <v>19</v>
      </c>
      <c r="B27" s="85">
        <v>0</v>
      </c>
      <c r="C27" s="85" t="s">
        <v>263</v>
      </c>
      <c r="D27" s="85" t="s">
        <v>260</v>
      </c>
      <c r="E27" s="85" t="s">
        <v>264</v>
      </c>
      <c r="F27" s="85" t="s">
        <v>265</v>
      </c>
      <c r="G27" s="85"/>
      <c r="H27" s="86" t="s">
        <v>29</v>
      </c>
      <c r="I27" s="87" t="s">
        <v>112</v>
      </c>
      <c r="J27" s="85" t="s">
        <v>207</v>
      </c>
      <c r="K27" s="85"/>
    </row>
    <row r="28" spans="1:11" s="88" customFormat="1" ht="144">
      <c r="A28" s="85">
        <v>20</v>
      </c>
      <c r="B28" s="85">
        <v>1</v>
      </c>
      <c r="C28" s="116" t="s">
        <v>266</v>
      </c>
      <c r="D28" s="85" t="s">
        <v>267</v>
      </c>
      <c r="E28" s="85" t="s">
        <v>268</v>
      </c>
      <c r="F28" s="85" t="s">
        <v>269</v>
      </c>
      <c r="G28" s="85"/>
      <c r="H28" s="86" t="s">
        <v>29</v>
      </c>
      <c r="I28" s="87" t="s">
        <v>112</v>
      </c>
      <c r="J28" s="85" t="s">
        <v>351</v>
      </c>
      <c r="K28" s="85"/>
    </row>
    <row r="29" spans="1:11" s="88" customFormat="1" ht="129.6">
      <c r="A29" s="85">
        <v>21</v>
      </c>
      <c r="B29" s="85">
        <v>1</v>
      </c>
      <c r="C29" s="85" t="s">
        <v>270</v>
      </c>
      <c r="D29" s="85"/>
      <c r="E29" s="85" t="s">
        <v>271</v>
      </c>
      <c r="F29" s="85" t="s">
        <v>272</v>
      </c>
      <c r="G29" s="85"/>
      <c r="H29" s="86" t="s">
        <v>29</v>
      </c>
      <c r="I29" s="87" t="s">
        <v>112</v>
      </c>
      <c r="J29" s="85" t="s">
        <v>351</v>
      </c>
      <c r="K29" s="85"/>
    </row>
    <row r="30" spans="1:11" s="88" customFormat="1" ht="100.8">
      <c r="A30" s="85">
        <v>22</v>
      </c>
      <c r="B30" s="85">
        <v>1</v>
      </c>
      <c r="C30" s="85" t="s">
        <v>273</v>
      </c>
      <c r="D30" s="85"/>
      <c r="E30" s="85" t="s">
        <v>274</v>
      </c>
      <c r="F30" s="85" t="s">
        <v>275</v>
      </c>
      <c r="G30" s="85"/>
      <c r="H30" s="86" t="s">
        <v>29</v>
      </c>
      <c r="I30" s="87" t="s">
        <v>112</v>
      </c>
      <c r="J30" s="85" t="s">
        <v>351</v>
      </c>
      <c r="K30" s="85"/>
    </row>
    <row r="31" spans="1:11" s="88" customFormat="1" ht="72">
      <c r="A31" s="85">
        <v>23</v>
      </c>
      <c r="B31" s="85">
        <v>0</v>
      </c>
      <c r="C31" s="85" t="s">
        <v>276</v>
      </c>
      <c r="D31" s="85"/>
      <c r="E31" s="85" t="s">
        <v>277</v>
      </c>
      <c r="F31" s="85" t="s">
        <v>278</v>
      </c>
      <c r="G31" s="85"/>
      <c r="H31" s="86" t="s">
        <v>29</v>
      </c>
      <c r="I31" s="87" t="s">
        <v>112</v>
      </c>
      <c r="J31" s="85" t="s">
        <v>351</v>
      </c>
      <c r="K31" s="85"/>
    </row>
    <row r="32" spans="1:11" s="88" customFormat="1" ht="72">
      <c r="A32" s="85">
        <v>24</v>
      </c>
      <c r="B32" s="85">
        <v>1</v>
      </c>
      <c r="C32" s="85" t="s">
        <v>279</v>
      </c>
      <c r="D32" s="85"/>
      <c r="E32" s="85" t="s">
        <v>280</v>
      </c>
      <c r="F32" s="85" t="s">
        <v>281</v>
      </c>
      <c r="G32" s="85"/>
      <c r="H32" s="86" t="s">
        <v>29</v>
      </c>
      <c r="I32" s="87" t="s">
        <v>112</v>
      </c>
      <c r="J32" s="85" t="s">
        <v>351</v>
      </c>
      <c r="K32" s="85"/>
    </row>
    <row r="33" spans="1:11" s="88" customFormat="1" ht="72">
      <c r="A33" s="85">
        <v>25</v>
      </c>
      <c r="B33" s="85">
        <v>1</v>
      </c>
      <c r="C33" s="85" t="s">
        <v>282</v>
      </c>
      <c r="D33" s="85"/>
      <c r="E33" s="85" t="s">
        <v>283</v>
      </c>
      <c r="F33" s="85" t="s">
        <v>284</v>
      </c>
      <c r="G33" s="85"/>
      <c r="H33" s="86" t="s">
        <v>29</v>
      </c>
      <c r="I33" s="87" t="s">
        <v>112</v>
      </c>
      <c r="J33" s="85" t="s">
        <v>351</v>
      </c>
      <c r="K33" s="85"/>
    </row>
    <row r="34" spans="1:11" s="88" customFormat="1" ht="72">
      <c r="A34" s="85">
        <v>26</v>
      </c>
      <c r="B34" s="85">
        <v>1</v>
      </c>
      <c r="C34" s="85" t="s">
        <v>285</v>
      </c>
      <c r="D34" s="85"/>
      <c r="E34" s="85" t="s">
        <v>286</v>
      </c>
      <c r="F34" s="85" t="s">
        <v>284</v>
      </c>
      <c r="G34" s="85"/>
      <c r="H34" s="86" t="s">
        <v>29</v>
      </c>
      <c r="I34" s="87" t="s">
        <v>112</v>
      </c>
      <c r="J34" s="85" t="s">
        <v>351</v>
      </c>
      <c r="K34" s="85"/>
    </row>
    <row r="35" spans="1:11" s="88" customFormat="1" ht="72">
      <c r="A35" s="85">
        <v>27</v>
      </c>
      <c r="B35" s="85">
        <v>1</v>
      </c>
      <c r="C35" s="85" t="s">
        <v>287</v>
      </c>
      <c r="D35" s="85"/>
      <c r="E35" s="85" t="s">
        <v>288</v>
      </c>
      <c r="F35" s="85" t="s">
        <v>284</v>
      </c>
      <c r="G35" s="85"/>
      <c r="H35" s="86" t="s">
        <v>29</v>
      </c>
      <c r="I35" s="87" t="s">
        <v>112</v>
      </c>
      <c r="J35" s="85" t="s">
        <v>351</v>
      </c>
      <c r="K35" s="85"/>
    </row>
    <row r="36" spans="1:11" s="88" customFormat="1" ht="72">
      <c r="A36" s="85">
        <v>28</v>
      </c>
      <c r="B36" s="85">
        <v>1</v>
      </c>
      <c r="C36" s="85" t="s">
        <v>289</v>
      </c>
      <c r="D36" s="85"/>
      <c r="E36" s="85" t="s">
        <v>290</v>
      </c>
      <c r="F36" s="85" t="s">
        <v>291</v>
      </c>
      <c r="G36" s="85"/>
      <c r="H36" s="86" t="s">
        <v>29</v>
      </c>
      <c r="I36" s="87" t="s">
        <v>112</v>
      </c>
      <c r="J36" s="85" t="s">
        <v>351</v>
      </c>
      <c r="K36" s="85"/>
    </row>
    <row r="37" spans="1:11" s="88" customFormat="1" ht="72">
      <c r="A37" s="85">
        <v>29</v>
      </c>
      <c r="B37" s="85">
        <v>1</v>
      </c>
      <c r="C37" s="85" t="s">
        <v>292</v>
      </c>
      <c r="D37" s="85"/>
      <c r="E37" s="85" t="s">
        <v>293</v>
      </c>
      <c r="F37" s="85" t="s">
        <v>291</v>
      </c>
      <c r="G37" s="85"/>
      <c r="H37" s="86" t="s">
        <v>29</v>
      </c>
      <c r="I37" s="87" t="s">
        <v>112</v>
      </c>
      <c r="J37" s="85" t="s">
        <v>351</v>
      </c>
      <c r="K37" s="85"/>
    </row>
    <row r="38" spans="1:11" s="88" customFormat="1" ht="72">
      <c r="A38" s="85">
        <v>30</v>
      </c>
      <c r="B38" s="85">
        <v>1</v>
      </c>
      <c r="C38" s="85" t="s">
        <v>294</v>
      </c>
      <c r="D38" s="85"/>
      <c r="E38" s="85" t="s">
        <v>295</v>
      </c>
      <c r="F38" s="85" t="s">
        <v>291</v>
      </c>
      <c r="G38" s="85"/>
      <c r="H38" s="86" t="s">
        <v>29</v>
      </c>
      <c r="I38" s="87" t="s">
        <v>112</v>
      </c>
      <c r="J38" s="85" t="s">
        <v>351</v>
      </c>
      <c r="K38" s="85"/>
    </row>
    <row r="39" spans="1:11" s="88" customFormat="1" ht="72">
      <c r="A39" s="85">
        <v>31</v>
      </c>
      <c r="B39" s="85">
        <v>1</v>
      </c>
      <c r="C39" s="85" t="s">
        <v>296</v>
      </c>
      <c r="D39" s="85"/>
      <c r="E39" s="85" t="s">
        <v>297</v>
      </c>
      <c r="F39" s="96" t="s">
        <v>544</v>
      </c>
      <c r="G39" s="85"/>
      <c r="H39" s="86" t="s">
        <v>29</v>
      </c>
      <c r="I39" s="87" t="s">
        <v>112</v>
      </c>
      <c r="J39" s="85" t="s">
        <v>351</v>
      </c>
      <c r="K39" s="85"/>
    </row>
    <row r="40" spans="1:11" s="88" customFormat="1" ht="129.6">
      <c r="A40" s="85">
        <v>32</v>
      </c>
      <c r="B40" s="85">
        <v>1</v>
      </c>
      <c r="C40" s="85" t="s">
        <v>298</v>
      </c>
      <c r="D40" s="85"/>
      <c r="E40" s="85" t="s">
        <v>299</v>
      </c>
      <c r="F40" s="96" t="s">
        <v>545</v>
      </c>
      <c r="G40" s="85"/>
      <c r="H40" s="86" t="s">
        <v>29</v>
      </c>
      <c r="I40" s="87" t="s">
        <v>112</v>
      </c>
      <c r="J40" s="85" t="s">
        <v>351</v>
      </c>
      <c r="K40" s="85"/>
    </row>
    <row r="41" spans="1:11" s="88" customFormat="1" ht="129.6">
      <c r="A41" s="85">
        <v>33</v>
      </c>
      <c r="B41" s="85"/>
      <c r="C41" s="85" t="s">
        <v>546</v>
      </c>
      <c r="D41" s="85"/>
      <c r="E41" s="85" t="s">
        <v>354</v>
      </c>
      <c r="F41" s="96" t="s">
        <v>547</v>
      </c>
      <c r="G41" s="85"/>
      <c r="H41" s="86" t="s">
        <v>29</v>
      </c>
      <c r="I41" s="87"/>
      <c r="J41" s="85" t="s">
        <v>351</v>
      </c>
      <c r="K41" s="85"/>
    </row>
    <row r="42" spans="1:11" s="88" customFormat="1" ht="172.8">
      <c r="A42" s="85">
        <v>34</v>
      </c>
      <c r="B42" s="85"/>
      <c r="C42" s="85" t="s">
        <v>352</v>
      </c>
      <c r="D42" s="85"/>
      <c r="E42" s="85" t="s">
        <v>299</v>
      </c>
      <c r="F42" s="96" t="s">
        <v>548</v>
      </c>
      <c r="G42" s="85"/>
      <c r="H42" s="86" t="s">
        <v>29</v>
      </c>
      <c r="I42" s="87" t="s">
        <v>112</v>
      </c>
      <c r="J42" s="85" t="s">
        <v>351</v>
      </c>
      <c r="K42" s="85"/>
    </row>
    <row r="43" spans="1:11" s="88" customFormat="1" ht="187.2">
      <c r="A43" s="85">
        <v>35</v>
      </c>
      <c r="B43" s="85"/>
      <c r="C43" s="85" t="s">
        <v>353</v>
      </c>
      <c r="D43" s="85"/>
      <c r="E43" s="85" t="s">
        <v>354</v>
      </c>
      <c r="F43" s="96" t="s">
        <v>549</v>
      </c>
      <c r="G43" s="85"/>
      <c r="H43" s="86" t="s">
        <v>29</v>
      </c>
      <c r="I43" s="87" t="s">
        <v>112</v>
      </c>
      <c r="J43" s="85" t="s">
        <v>351</v>
      </c>
      <c r="K43" s="85"/>
    </row>
    <row r="44" spans="1:11" s="88" customFormat="1" ht="43.2">
      <c r="A44" s="85">
        <v>36</v>
      </c>
      <c r="B44" s="85">
        <v>1</v>
      </c>
      <c r="C44" s="85" t="s">
        <v>300</v>
      </c>
      <c r="D44" s="85"/>
      <c r="E44" s="85" t="s">
        <v>301</v>
      </c>
      <c r="F44" s="96" t="s">
        <v>302</v>
      </c>
      <c r="G44" s="85"/>
      <c r="H44" s="86" t="s">
        <v>29</v>
      </c>
      <c r="I44" s="87" t="s">
        <v>112</v>
      </c>
      <c r="J44" s="85" t="s">
        <v>351</v>
      </c>
      <c r="K44" s="85"/>
    </row>
    <row r="56" spans="5:8">
      <c r="E56" s="109" t="s">
        <v>29</v>
      </c>
      <c r="H56"/>
    </row>
    <row r="57" spans="5:8">
      <c r="E57" s="110" t="s">
        <v>30</v>
      </c>
      <c r="H57"/>
    </row>
    <row r="58" spans="5:8">
      <c r="E58" s="111" t="s">
        <v>37</v>
      </c>
      <c r="H58"/>
    </row>
    <row r="59" spans="5:8">
      <c r="E59" s="117" t="s">
        <v>44</v>
      </c>
      <c r="H59"/>
    </row>
    <row r="60" spans="5:8">
      <c r="E60" s="108"/>
      <c r="H60"/>
    </row>
  </sheetData>
  <mergeCells count="3">
    <mergeCell ref="A1:K1"/>
    <mergeCell ref="C20:C21"/>
    <mergeCell ref="C23:C25"/>
  </mergeCells>
  <conditionalFormatting sqref="H7:H39">
    <cfRule type="cellIs" dxfId="203" priority="53" operator="equal">
      <formula>$E$61</formula>
    </cfRule>
    <cfRule type="cellIs" dxfId="202" priority="54" operator="equal">
      <formula>$E$60</formula>
    </cfRule>
    <cfRule type="cellIs" dxfId="201" priority="55" operator="equal">
      <formula>$E$59</formula>
    </cfRule>
    <cfRule type="cellIs" dxfId="200" priority="56" operator="equal">
      <formula>$E$58</formula>
    </cfRule>
  </conditionalFormatting>
  <conditionalFormatting sqref="H7:H42">
    <cfRule type="cellIs" dxfId="199" priority="45" operator="equal">
      <formula>$E$64</formula>
    </cfRule>
    <cfRule type="cellIs" dxfId="198" priority="46" operator="equal">
      <formula>$E$63</formula>
    </cfRule>
    <cfRule type="cellIs" dxfId="197" priority="47" operator="equal">
      <formula>$E$62</formula>
    </cfRule>
    <cfRule type="cellIs" dxfId="196" priority="48" operator="equal">
      <formula>$E$61</formula>
    </cfRule>
  </conditionalFormatting>
  <conditionalFormatting sqref="H9:H36 H38:H41 H44">
    <cfRule type="cellIs" dxfId="195" priority="21" operator="equal">
      <formula>$E$59</formula>
    </cfRule>
    <cfRule type="cellIs" dxfId="194" priority="22" operator="equal">
      <formula>$E$58</formula>
    </cfRule>
    <cfRule type="cellIs" dxfId="193" priority="23" operator="equal">
      <formula>$E$57</formula>
    </cfRule>
    <cfRule type="cellIs" dxfId="192" priority="24" operator="equal">
      <formula>$E$56</formula>
    </cfRule>
  </conditionalFormatting>
  <conditionalFormatting sqref="H37">
    <cfRule type="cellIs" dxfId="191" priority="17" operator="equal">
      <formula>$E$59</formula>
    </cfRule>
    <cfRule type="cellIs" dxfId="190" priority="18" operator="equal">
      <formula>$E$58</formula>
    </cfRule>
    <cfRule type="cellIs" dxfId="189" priority="19" operator="equal">
      <formula>$E$57</formula>
    </cfRule>
    <cfRule type="cellIs" dxfId="188" priority="20" operator="equal">
      <formula>$E$56</formula>
    </cfRule>
  </conditionalFormatting>
  <conditionalFormatting sqref="H42:H43">
    <cfRule type="cellIs" dxfId="187" priority="13" operator="equal">
      <formula>$E$59</formula>
    </cfRule>
    <cfRule type="cellIs" dxfId="186" priority="14" operator="equal">
      <formula>$E$58</formula>
    </cfRule>
    <cfRule type="cellIs" dxfId="185" priority="15" operator="equal">
      <formula>$E$57</formula>
    </cfRule>
    <cfRule type="cellIs" dxfId="184" priority="16" operator="equal">
      <formula>$E$56</formula>
    </cfRule>
  </conditionalFormatting>
  <conditionalFormatting sqref="H9:H36 H38:H41 H44">
    <cfRule type="cellIs" dxfId="183" priority="9" operator="equal">
      <formula>$E$59</formula>
    </cfRule>
    <cfRule type="cellIs" dxfId="182" priority="10" operator="equal">
      <formula>$E$58</formula>
    </cfRule>
    <cfRule type="cellIs" dxfId="181" priority="11" operator="equal">
      <formula>$E$57</formula>
    </cfRule>
    <cfRule type="cellIs" dxfId="180" priority="12" operator="equal">
      <formula>$E$56</formula>
    </cfRule>
  </conditionalFormatting>
  <conditionalFormatting sqref="H37">
    <cfRule type="cellIs" dxfId="179" priority="5" operator="equal">
      <formula>$E$59</formula>
    </cfRule>
    <cfRule type="cellIs" dxfId="178" priority="6" operator="equal">
      <formula>$E$58</formula>
    </cfRule>
    <cfRule type="cellIs" dxfId="177" priority="7" operator="equal">
      <formula>$E$57</formula>
    </cfRule>
    <cfRule type="cellIs" dxfId="176" priority="8" operator="equal">
      <formula>$E$56</formula>
    </cfRule>
  </conditionalFormatting>
  <conditionalFormatting sqref="H42:H43">
    <cfRule type="cellIs" dxfId="175" priority="1" operator="equal">
      <formula>$E$59</formula>
    </cfRule>
    <cfRule type="cellIs" dxfId="174" priority="2" operator="equal">
      <formula>$E$58</formula>
    </cfRule>
    <cfRule type="cellIs" dxfId="173" priority="3" operator="equal">
      <formula>$E$57</formula>
    </cfRule>
    <cfRule type="cellIs" dxfId="172" priority="4" operator="equal">
      <formula>$E$56</formula>
    </cfRule>
  </conditionalFormatting>
  <dataValidations disablePrompts="1" count="1">
    <dataValidation type="list" allowBlank="1" showInputMessage="1" showErrorMessage="1" sqref="H9:H44">
      <formula1>$E$55:$E$59</formula1>
    </dataValidation>
  </dataValidations>
  <hyperlinks>
    <hyperlink ref="I9" r:id="rId1"/>
  </hyperlink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60"/>
  <sheetViews>
    <sheetView workbookViewId="0">
      <selection sqref="A1:K1"/>
    </sheetView>
  </sheetViews>
  <sheetFormatPr defaultRowHeight="14.4"/>
  <cols>
    <col min="1" max="1" width="4.33203125" customWidth="1"/>
    <col min="2" max="2" width="7.5546875" customWidth="1"/>
    <col min="3" max="3" width="40.5546875" customWidth="1"/>
    <col min="4" max="4" width="42.109375" customWidth="1"/>
    <col min="5" max="5" width="41.44140625" customWidth="1"/>
    <col min="6" max="6" width="66.33203125" customWidth="1"/>
    <col min="7" max="7" width="32.5546875" customWidth="1"/>
    <col min="8" max="8" width="13.109375" style="108" customWidth="1"/>
    <col min="9" max="9" width="17.6640625" customWidth="1"/>
    <col min="10" max="10" width="20.109375" customWidth="1"/>
    <col min="11" max="11" width="12" customWidth="1"/>
  </cols>
  <sheetData>
    <row r="1" spans="1:11" ht="18">
      <c r="A1" s="345" t="s">
        <v>304</v>
      </c>
      <c r="B1" s="333"/>
      <c r="C1" s="333"/>
      <c r="D1" s="333"/>
      <c r="E1" s="333"/>
      <c r="F1" s="333"/>
      <c r="G1" s="333"/>
      <c r="H1" s="333"/>
      <c r="I1" s="333"/>
      <c r="J1" s="333"/>
      <c r="K1" s="333"/>
    </row>
    <row r="3" spans="1:11">
      <c r="C3" s="67" t="s">
        <v>29</v>
      </c>
      <c r="D3" s="67" t="s">
        <v>30</v>
      </c>
      <c r="E3" s="59" t="s">
        <v>37</v>
      </c>
      <c r="F3" s="67" t="s">
        <v>44</v>
      </c>
      <c r="G3" s="67" t="s">
        <v>31</v>
      </c>
    </row>
    <row r="4" spans="1:11">
      <c r="C4" s="79">
        <f>COUNTIF(H9:H38,"Passed")</f>
        <v>28</v>
      </c>
      <c r="D4" s="79">
        <f>COUNTIF(H9:H38,"Failed")</f>
        <v>0</v>
      </c>
      <c r="E4" s="79">
        <f>COUNTIF(H9:H38,"Pending")</f>
        <v>0</v>
      </c>
      <c r="F4" s="79">
        <f>COUNTIF(H9:H36,"Not Yet Test")</f>
        <v>0</v>
      </c>
      <c r="G4" s="80">
        <f>COUNTA(A9:A50)</f>
        <v>28</v>
      </c>
    </row>
    <row r="6" spans="1:11">
      <c r="H6" s="139"/>
    </row>
    <row r="8" spans="1:11" s="88" customFormat="1" ht="21" customHeight="1">
      <c r="A8" s="114" t="s">
        <v>101</v>
      </c>
      <c r="B8" s="114" t="s">
        <v>39</v>
      </c>
      <c r="C8" s="114" t="s">
        <v>102</v>
      </c>
      <c r="D8" s="114" t="s">
        <v>103</v>
      </c>
      <c r="E8" s="114" t="s">
        <v>104</v>
      </c>
      <c r="F8" s="114" t="s">
        <v>4</v>
      </c>
      <c r="G8" s="114" t="s">
        <v>105</v>
      </c>
      <c r="H8" s="115" t="s">
        <v>106</v>
      </c>
      <c r="I8" s="114" t="s">
        <v>107</v>
      </c>
      <c r="J8" s="114" t="s">
        <v>22</v>
      </c>
      <c r="K8" s="114" t="s">
        <v>1</v>
      </c>
    </row>
    <row r="9" spans="1:11" s="88" customFormat="1" ht="108.75" customHeight="1">
      <c r="A9" s="85">
        <v>1</v>
      </c>
      <c r="B9" s="85"/>
      <c r="C9" s="85" t="s">
        <v>305</v>
      </c>
      <c r="D9" s="85"/>
      <c r="E9" s="85" t="s">
        <v>306</v>
      </c>
      <c r="F9" s="85" t="s">
        <v>206</v>
      </c>
      <c r="G9" s="85"/>
      <c r="H9" s="86" t="s">
        <v>29</v>
      </c>
      <c r="I9" s="87" t="s">
        <v>112</v>
      </c>
      <c r="J9" s="85" t="s">
        <v>351</v>
      </c>
      <c r="K9" s="85"/>
    </row>
    <row r="10" spans="1:11" s="88" customFormat="1" ht="108.75" customHeight="1">
      <c r="A10" s="85">
        <v>2</v>
      </c>
      <c r="B10" s="85"/>
      <c r="C10" s="85" t="s">
        <v>208</v>
      </c>
      <c r="D10" s="85"/>
      <c r="E10" s="85" t="s">
        <v>307</v>
      </c>
      <c r="F10" s="85" t="s">
        <v>210</v>
      </c>
      <c r="G10" s="85"/>
      <c r="H10" s="86" t="s">
        <v>29</v>
      </c>
      <c r="I10" s="87" t="s">
        <v>112</v>
      </c>
      <c r="J10" s="85" t="s">
        <v>351</v>
      </c>
      <c r="K10" s="85"/>
    </row>
    <row r="11" spans="1:11" s="88" customFormat="1" ht="108.75" customHeight="1">
      <c r="A11" s="85">
        <v>3</v>
      </c>
      <c r="B11" s="85"/>
      <c r="C11" s="85" t="s">
        <v>211</v>
      </c>
      <c r="D11" s="85"/>
      <c r="E11" s="85" t="s">
        <v>308</v>
      </c>
      <c r="F11" s="85" t="s">
        <v>213</v>
      </c>
      <c r="G11" s="85"/>
      <c r="H11" s="86" t="s">
        <v>29</v>
      </c>
      <c r="I11" s="87" t="s">
        <v>112</v>
      </c>
      <c r="J11" s="85" t="s">
        <v>351</v>
      </c>
      <c r="K11" s="85"/>
    </row>
    <row r="12" spans="1:11" s="88" customFormat="1" ht="118.5" customHeight="1">
      <c r="A12" s="85">
        <v>4</v>
      </c>
      <c r="B12" s="85"/>
      <c r="C12" s="85" t="s">
        <v>309</v>
      </c>
      <c r="D12" s="85"/>
      <c r="E12" s="85" t="s">
        <v>310</v>
      </c>
      <c r="F12" s="85" t="s">
        <v>311</v>
      </c>
      <c r="G12" s="85"/>
      <c r="H12" s="86" t="s">
        <v>29</v>
      </c>
      <c r="I12" s="87" t="s">
        <v>112</v>
      </c>
      <c r="J12" s="85" t="s">
        <v>351</v>
      </c>
      <c r="K12" s="85"/>
    </row>
    <row r="13" spans="1:11" s="88" customFormat="1" ht="120.75" customHeight="1">
      <c r="A13" s="85">
        <v>5</v>
      </c>
      <c r="B13" s="85"/>
      <c r="C13" s="85" t="s">
        <v>312</v>
      </c>
      <c r="D13" s="85" t="s">
        <v>224</v>
      </c>
      <c r="E13" s="85" t="s">
        <v>313</v>
      </c>
      <c r="F13" s="85" t="s">
        <v>226</v>
      </c>
      <c r="G13" s="85"/>
      <c r="H13" s="86" t="s">
        <v>29</v>
      </c>
      <c r="I13" s="87" t="s">
        <v>112</v>
      </c>
      <c r="J13" s="85" t="s">
        <v>351</v>
      </c>
      <c r="K13" s="85"/>
    </row>
    <row r="14" spans="1:11" s="88" customFormat="1" ht="165.75" customHeight="1">
      <c r="A14" s="85">
        <v>6</v>
      </c>
      <c r="B14" s="85"/>
      <c r="C14" s="85" t="s">
        <v>227</v>
      </c>
      <c r="D14" s="85" t="s">
        <v>228</v>
      </c>
      <c r="E14" s="85" t="s">
        <v>314</v>
      </c>
      <c r="F14" s="85" t="s">
        <v>226</v>
      </c>
      <c r="G14" s="85"/>
      <c r="H14" s="86" t="s">
        <v>29</v>
      </c>
      <c r="I14" s="87" t="s">
        <v>112</v>
      </c>
      <c r="J14" s="85" t="s">
        <v>351</v>
      </c>
      <c r="K14" s="85"/>
    </row>
    <row r="15" spans="1:11" s="88" customFormat="1" ht="144.75" customHeight="1">
      <c r="A15" s="85">
        <v>7</v>
      </c>
      <c r="B15" s="85"/>
      <c r="C15" s="85" t="s">
        <v>230</v>
      </c>
      <c r="D15" s="85" t="s">
        <v>231</v>
      </c>
      <c r="E15" s="85" t="s">
        <v>315</v>
      </c>
      <c r="F15" s="85" t="s">
        <v>226</v>
      </c>
      <c r="G15" s="85"/>
      <c r="H15" s="86" t="s">
        <v>29</v>
      </c>
      <c r="I15" s="87" t="s">
        <v>112</v>
      </c>
      <c r="J15" s="85" t="s">
        <v>351</v>
      </c>
      <c r="K15" s="85"/>
    </row>
    <row r="16" spans="1:11" s="88" customFormat="1" ht="196.5" customHeight="1">
      <c r="A16" s="85">
        <v>8</v>
      </c>
      <c r="B16" s="85"/>
      <c r="C16" s="85" t="s">
        <v>233</v>
      </c>
      <c r="D16" s="85" t="s">
        <v>234</v>
      </c>
      <c r="E16" s="85" t="s">
        <v>316</v>
      </c>
      <c r="F16" s="85" t="s">
        <v>236</v>
      </c>
      <c r="G16" s="85"/>
      <c r="H16" s="86" t="s">
        <v>29</v>
      </c>
      <c r="I16" s="87" t="s">
        <v>112</v>
      </c>
      <c r="J16" s="85" t="s">
        <v>351</v>
      </c>
      <c r="K16" s="85"/>
    </row>
    <row r="17" spans="1:11" s="88" customFormat="1" ht="151.5" customHeight="1">
      <c r="A17" s="85">
        <v>9</v>
      </c>
      <c r="B17" s="85"/>
      <c r="C17" s="85" t="s">
        <v>237</v>
      </c>
      <c r="D17" s="85" t="s">
        <v>317</v>
      </c>
      <c r="E17" s="85" t="s">
        <v>318</v>
      </c>
      <c r="F17" s="85" t="s">
        <v>319</v>
      </c>
      <c r="G17" s="85"/>
      <c r="H17" s="86" t="s">
        <v>29</v>
      </c>
      <c r="I17" s="87" t="s">
        <v>112</v>
      </c>
      <c r="J17" s="85" t="s">
        <v>351</v>
      </c>
      <c r="K17" s="85"/>
    </row>
    <row r="18" spans="1:11" s="88" customFormat="1" ht="151.5" customHeight="1">
      <c r="A18" s="85">
        <v>10</v>
      </c>
      <c r="B18" s="85"/>
      <c r="C18" s="89" t="s">
        <v>320</v>
      </c>
      <c r="D18" s="85" t="s">
        <v>321</v>
      </c>
      <c r="E18" s="85" t="s">
        <v>322</v>
      </c>
      <c r="F18" s="85" t="s">
        <v>250</v>
      </c>
      <c r="G18" s="85"/>
      <c r="H18" s="86" t="s">
        <v>29</v>
      </c>
      <c r="I18" s="87" t="s">
        <v>112</v>
      </c>
      <c r="J18" s="85" t="s">
        <v>351</v>
      </c>
      <c r="K18" s="85"/>
    </row>
    <row r="19" spans="1:11" s="88" customFormat="1" ht="150.75" customHeight="1">
      <c r="A19" s="85">
        <v>11</v>
      </c>
      <c r="B19" s="85"/>
      <c r="C19" s="342" t="s">
        <v>323</v>
      </c>
      <c r="D19" s="85" t="s">
        <v>324</v>
      </c>
      <c r="E19" s="85" t="s">
        <v>325</v>
      </c>
      <c r="F19" s="85" t="s">
        <v>254</v>
      </c>
      <c r="G19" s="85"/>
      <c r="H19" s="86" t="s">
        <v>29</v>
      </c>
      <c r="I19" s="87" t="s">
        <v>112</v>
      </c>
      <c r="J19" s="85" t="s">
        <v>351</v>
      </c>
      <c r="K19" s="85"/>
    </row>
    <row r="20" spans="1:11" s="88" customFormat="1" ht="135.75" customHeight="1">
      <c r="A20" s="85">
        <v>12</v>
      </c>
      <c r="B20" s="85"/>
      <c r="C20" s="344"/>
      <c r="D20" s="85" t="s">
        <v>326</v>
      </c>
      <c r="E20" s="85" t="s">
        <v>327</v>
      </c>
      <c r="F20" s="85" t="s">
        <v>254</v>
      </c>
      <c r="G20" s="85"/>
      <c r="H20" s="86" t="s">
        <v>29</v>
      </c>
      <c r="I20" s="87" t="s">
        <v>112</v>
      </c>
      <c r="J20" s="85" t="s">
        <v>351</v>
      </c>
      <c r="K20" s="85"/>
    </row>
    <row r="21" spans="1:11" s="88" customFormat="1" ht="150.75" customHeight="1">
      <c r="A21" s="85">
        <v>13</v>
      </c>
      <c r="B21" s="85"/>
      <c r="C21" s="343"/>
      <c r="D21" s="85" t="s">
        <v>326</v>
      </c>
      <c r="E21" s="85" t="s">
        <v>328</v>
      </c>
      <c r="F21" s="85" t="s">
        <v>258</v>
      </c>
      <c r="G21" s="85"/>
      <c r="H21" s="86" t="s">
        <v>29</v>
      </c>
      <c r="I21" s="87" t="s">
        <v>112</v>
      </c>
      <c r="J21" s="85" t="s">
        <v>351</v>
      </c>
      <c r="K21" s="85"/>
    </row>
    <row r="22" spans="1:11" s="88" customFormat="1" ht="196.5" customHeight="1">
      <c r="A22" s="85">
        <v>14</v>
      </c>
      <c r="B22" s="85"/>
      <c r="C22" s="89" t="s">
        <v>329</v>
      </c>
      <c r="D22" s="85" t="s">
        <v>330</v>
      </c>
      <c r="E22" s="85" t="s">
        <v>331</v>
      </c>
      <c r="F22" s="85" t="s">
        <v>332</v>
      </c>
      <c r="G22" s="85"/>
      <c r="H22" s="86" t="s">
        <v>29</v>
      </c>
      <c r="I22" s="87" t="s">
        <v>112</v>
      </c>
      <c r="J22" s="85" t="s">
        <v>351</v>
      </c>
      <c r="K22" s="85"/>
    </row>
    <row r="23" spans="1:11" s="88" customFormat="1" ht="105.75" customHeight="1">
      <c r="A23" s="85">
        <v>15</v>
      </c>
      <c r="B23" s="85"/>
      <c r="C23" s="85" t="s">
        <v>333</v>
      </c>
      <c r="D23" s="85" t="s">
        <v>330</v>
      </c>
      <c r="E23" s="85" t="s">
        <v>334</v>
      </c>
      <c r="F23" s="85" t="s">
        <v>335</v>
      </c>
      <c r="G23" s="85"/>
      <c r="H23" s="86" t="s">
        <v>29</v>
      </c>
      <c r="I23" s="87" t="s">
        <v>112</v>
      </c>
      <c r="J23" s="85" t="s">
        <v>351</v>
      </c>
      <c r="K23" s="85"/>
    </row>
    <row r="24" spans="1:11" s="88" customFormat="1" ht="187.5" customHeight="1">
      <c r="A24" s="85">
        <v>16</v>
      </c>
      <c r="B24" s="85"/>
      <c r="C24" s="116" t="s">
        <v>266</v>
      </c>
      <c r="D24" s="85" t="s">
        <v>336</v>
      </c>
      <c r="E24" s="85" t="s">
        <v>550</v>
      </c>
      <c r="F24" s="85" t="s">
        <v>269</v>
      </c>
      <c r="G24" s="85"/>
      <c r="H24" s="86" t="s">
        <v>29</v>
      </c>
      <c r="I24" s="87" t="s">
        <v>112</v>
      </c>
      <c r="J24" s="85" t="s">
        <v>351</v>
      </c>
      <c r="K24" s="85"/>
    </row>
    <row r="25" spans="1:11" s="88" customFormat="1" ht="152.25" customHeight="1">
      <c r="A25" s="85">
        <v>17</v>
      </c>
      <c r="B25" s="85"/>
      <c r="C25" s="85" t="s">
        <v>270</v>
      </c>
      <c r="D25" s="85"/>
      <c r="E25" s="85" t="s">
        <v>337</v>
      </c>
      <c r="F25" s="85" t="s">
        <v>272</v>
      </c>
      <c r="G25" s="85"/>
      <c r="H25" s="86" t="s">
        <v>29</v>
      </c>
      <c r="I25" s="87" t="s">
        <v>112</v>
      </c>
      <c r="J25" s="85" t="s">
        <v>351</v>
      </c>
      <c r="K25" s="85"/>
    </row>
    <row r="26" spans="1:11" s="88" customFormat="1" ht="109.5" customHeight="1">
      <c r="A26" s="85">
        <v>18</v>
      </c>
      <c r="B26" s="85"/>
      <c r="C26" s="85" t="s">
        <v>273</v>
      </c>
      <c r="D26" s="85"/>
      <c r="E26" s="85" t="s">
        <v>338</v>
      </c>
      <c r="F26" s="85" t="s">
        <v>275</v>
      </c>
      <c r="G26" s="85"/>
      <c r="H26" s="86" t="s">
        <v>29</v>
      </c>
      <c r="I26" s="87" t="s">
        <v>112</v>
      </c>
      <c r="J26" s="85" t="s">
        <v>351</v>
      </c>
      <c r="K26" s="85"/>
    </row>
    <row r="27" spans="1:11" s="88" customFormat="1" ht="112.5" customHeight="1">
      <c r="A27" s="85">
        <v>19</v>
      </c>
      <c r="B27" s="85"/>
      <c r="C27" s="85" t="s">
        <v>339</v>
      </c>
      <c r="D27" s="85"/>
      <c r="E27" s="85" t="s">
        <v>551</v>
      </c>
      <c r="F27" s="85" t="s">
        <v>552</v>
      </c>
      <c r="G27" s="85"/>
      <c r="H27" s="86" t="s">
        <v>29</v>
      </c>
      <c r="I27" s="87" t="s">
        <v>112</v>
      </c>
      <c r="J27" s="85" t="s">
        <v>351</v>
      </c>
      <c r="K27" s="85"/>
    </row>
    <row r="28" spans="1:11" s="88" customFormat="1" ht="93" customHeight="1">
      <c r="A28" s="85">
        <v>20</v>
      </c>
      <c r="B28" s="85"/>
      <c r="C28" s="85" t="s">
        <v>340</v>
      </c>
      <c r="D28" s="85"/>
      <c r="E28" s="85" t="s">
        <v>341</v>
      </c>
      <c r="F28" s="85" t="s">
        <v>281</v>
      </c>
      <c r="G28" s="85"/>
      <c r="H28" s="86" t="s">
        <v>29</v>
      </c>
      <c r="I28" s="87" t="s">
        <v>112</v>
      </c>
      <c r="J28" s="85" t="s">
        <v>553</v>
      </c>
      <c r="K28" s="85"/>
    </row>
    <row r="29" spans="1:11" s="88" customFormat="1" ht="199.5" customHeight="1">
      <c r="A29" s="85">
        <v>21</v>
      </c>
      <c r="B29" s="85"/>
      <c r="C29" s="85" t="s">
        <v>282</v>
      </c>
      <c r="D29" s="85"/>
      <c r="E29" s="85" t="s">
        <v>342</v>
      </c>
      <c r="F29" s="85" t="s">
        <v>343</v>
      </c>
      <c r="G29" s="85"/>
      <c r="H29" s="86" t="s">
        <v>29</v>
      </c>
      <c r="I29" s="87" t="s">
        <v>112</v>
      </c>
      <c r="J29" s="85" t="s">
        <v>553</v>
      </c>
      <c r="K29" s="85"/>
    </row>
    <row r="30" spans="1:11" s="88" customFormat="1" ht="199.5" customHeight="1">
      <c r="A30" s="85">
        <v>22</v>
      </c>
      <c r="B30" s="85"/>
      <c r="C30" s="85" t="s">
        <v>287</v>
      </c>
      <c r="D30" s="85"/>
      <c r="E30" s="85" t="s">
        <v>344</v>
      </c>
      <c r="F30" s="85" t="s">
        <v>343</v>
      </c>
      <c r="G30" s="85"/>
      <c r="H30" s="86" t="s">
        <v>29</v>
      </c>
      <c r="I30" s="87" t="s">
        <v>112</v>
      </c>
      <c r="J30" s="85" t="s">
        <v>553</v>
      </c>
      <c r="K30" s="85"/>
    </row>
    <row r="31" spans="1:11" s="88" customFormat="1" ht="75" customHeight="1">
      <c r="A31" s="85">
        <v>23</v>
      </c>
      <c r="B31" s="85"/>
      <c r="C31" s="85" t="s">
        <v>289</v>
      </c>
      <c r="D31" s="85"/>
      <c r="E31" s="85" t="s">
        <v>345</v>
      </c>
      <c r="F31" s="85" t="s">
        <v>346</v>
      </c>
      <c r="G31" s="85"/>
      <c r="H31" s="86" t="s">
        <v>29</v>
      </c>
      <c r="I31" s="87" t="s">
        <v>112</v>
      </c>
      <c r="J31" s="85" t="s">
        <v>553</v>
      </c>
      <c r="K31" s="85"/>
    </row>
    <row r="32" spans="1:11" s="88" customFormat="1" ht="96" customHeight="1">
      <c r="A32" s="85">
        <v>24</v>
      </c>
      <c r="B32" s="85"/>
      <c r="C32" s="85" t="s">
        <v>294</v>
      </c>
      <c r="D32" s="85"/>
      <c r="E32" s="85" t="s">
        <v>347</v>
      </c>
      <c r="F32" s="85" t="s">
        <v>346</v>
      </c>
      <c r="G32" s="85"/>
      <c r="H32" s="86" t="s">
        <v>29</v>
      </c>
      <c r="I32" s="87" t="s">
        <v>112</v>
      </c>
      <c r="J32" s="85" t="s">
        <v>553</v>
      </c>
      <c r="K32" s="85"/>
    </row>
    <row r="33" spans="1:11" s="88" customFormat="1" ht="193.5" customHeight="1">
      <c r="A33" s="85">
        <v>25</v>
      </c>
      <c r="B33" s="85"/>
      <c r="C33" s="85" t="s">
        <v>348</v>
      </c>
      <c r="D33" s="85"/>
      <c r="E33" s="85" t="s">
        <v>349</v>
      </c>
      <c r="F33" s="96" t="s">
        <v>554</v>
      </c>
      <c r="G33" s="85"/>
      <c r="H33" s="86" t="s">
        <v>29</v>
      </c>
      <c r="I33" s="87" t="s">
        <v>112</v>
      </c>
      <c r="J33" s="85" t="s">
        <v>553</v>
      </c>
      <c r="K33" s="85"/>
    </row>
    <row r="34" spans="1:11" s="88" customFormat="1" ht="198.75" customHeight="1">
      <c r="A34" s="85">
        <v>26</v>
      </c>
      <c r="B34" s="85"/>
      <c r="C34" s="85" t="s">
        <v>355</v>
      </c>
      <c r="D34" s="85"/>
      <c r="E34" s="85" t="s">
        <v>349</v>
      </c>
      <c r="F34" s="96" t="s">
        <v>555</v>
      </c>
      <c r="G34" s="85"/>
      <c r="H34" s="86" t="s">
        <v>29</v>
      </c>
      <c r="I34" s="87" t="s">
        <v>112</v>
      </c>
      <c r="J34" s="85" t="s">
        <v>553</v>
      </c>
      <c r="K34" s="85"/>
    </row>
    <row r="35" spans="1:11" s="88" customFormat="1" ht="235.5" customHeight="1">
      <c r="A35" s="85">
        <v>27</v>
      </c>
      <c r="B35" s="85"/>
      <c r="C35" s="85" t="s">
        <v>356</v>
      </c>
      <c r="D35" s="85"/>
      <c r="E35" s="85" t="s">
        <v>357</v>
      </c>
      <c r="F35" s="96" t="s">
        <v>556</v>
      </c>
      <c r="G35" s="85"/>
      <c r="H35" s="86" t="s">
        <v>29</v>
      </c>
      <c r="I35" s="87" t="s">
        <v>112</v>
      </c>
      <c r="J35" s="85" t="s">
        <v>553</v>
      </c>
      <c r="K35" s="85"/>
    </row>
    <row r="36" spans="1:11" s="88" customFormat="1" ht="43.5" customHeight="1">
      <c r="A36" s="85">
        <v>28</v>
      </c>
      <c r="B36" s="85"/>
      <c r="C36" s="85" t="s">
        <v>300</v>
      </c>
      <c r="D36" s="85"/>
      <c r="E36" s="85" t="s">
        <v>350</v>
      </c>
      <c r="F36" s="96" t="s">
        <v>302</v>
      </c>
      <c r="G36" s="85"/>
      <c r="H36" s="86" t="s">
        <v>29</v>
      </c>
      <c r="I36" s="87" t="s">
        <v>112</v>
      </c>
      <c r="J36" s="85" t="s">
        <v>553</v>
      </c>
      <c r="K36" s="85"/>
    </row>
    <row r="37" spans="1:11" s="88" customFormat="1">
      <c r="H37" s="106"/>
    </row>
    <row r="38" spans="1:11" s="88" customFormat="1">
      <c r="H38" s="106"/>
    </row>
    <row r="39" spans="1:11" s="88" customFormat="1">
      <c r="H39" s="106"/>
    </row>
    <row r="56" spans="5:8">
      <c r="E56" s="109" t="s">
        <v>29</v>
      </c>
      <c r="H56"/>
    </row>
    <row r="57" spans="5:8">
      <c r="E57" s="110" t="s">
        <v>30</v>
      </c>
      <c r="H57"/>
    </row>
    <row r="58" spans="5:8">
      <c r="E58" s="111" t="s">
        <v>37</v>
      </c>
      <c r="H58"/>
    </row>
    <row r="59" spans="5:8">
      <c r="E59" s="117" t="s">
        <v>44</v>
      </c>
      <c r="H59"/>
    </row>
    <row r="60" spans="5:8">
      <c r="E60" s="108"/>
      <c r="H60"/>
    </row>
  </sheetData>
  <mergeCells count="2">
    <mergeCell ref="A1:K1"/>
    <mergeCell ref="C19:C21"/>
  </mergeCells>
  <conditionalFormatting sqref="H8:H31">
    <cfRule type="cellIs" dxfId="171" priority="57" operator="equal">
      <formula>$E$56</formula>
    </cfRule>
    <cfRule type="cellIs" dxfId="170" priority="58" operator="equal">
      <formula>$E$55</formula>
    </cfRule>
    <cfRule type="cellIs" dxfId="169" priority="59" operator="equal">
      <formula>$E$54</formula>
    </cfRule>
    <cfRule type="cellIs" dxfId="168" priority="60" operator="equal">
      <formula>$E$53</formula>
    </cfRule>
  </conditionalFormatting>
  <conditionalFormatting sqref="H32:H33">
    <cfRule type="cellIs" dxfId="167" priority="53" operator="equal">
      <formula>$E$54</formula>
    </cfRule>
    <cfRule type="cellIs" dxfId="166" priority="54" operator="equal">
      <formula>$E$53</formula>
    </cfRule>
    <cfRule type="cellIs" dxfId="165" priority="55" operator="equal">
      <formula>$E$52</formula>
    </cfRule>
    <cfRule type="cellIs" dxfId="164" priority="56" operator="equal">
      <formula>$E$51</formula>
    </cfRule>
  </conditionalFormatting>
  <conditionalFormatting sqref="H8:H35">
    <cfRule type="cellIs" dxfId="163" priority="49" operator="equal">
      <formula>$E$59</formula>
    </cfRule>
    <cfRule type="cellIs" dxfId="162" priority="50" operator="equal">
      <formula>$E$58</formula>
    </cfRule>
    <cfRule type="cellIs" dxfId="161" priority="51" operator="equal">
      <formula>$E$57</formula>
    </cfRule>
    <cfRule type="cellIs" dxfId="160" priority="52" operator="equal">
      <formula>$E$56</formula>
    </cfRule>
  </conditionalFormatting>
  <conditionalFormatting sqref="H35:H36 H32:H33">
    <cfRule type="cellIs" dxfId="159" priority="45" operator="equal">
      <formula>$E$57</formula>
    </cfRule>
    <cfRule type="cellIs" dxfId="158" priority="46" operator="equal">
      <formula>$E$56</formula>
    </cfRule>
    <cfRule type="cellIs" dxfId="157" priority="47" operator="equal">
      <formula>$E$55</formula>
    </cfRule>
    <cfRule type="cellIs" dxfId="156" priority="48" operator="equal">
      <formula>$E$54</formula>
    </cfRule>
  </conditionalFormatting>
  <conditionalFormatting sqref="H8:H33 H35:H36">
    <cfRule type="cellIs" dxfId="155" priority="25" operator="equal">
      <formula>$E$60</formula>
    </cfRule>
    <cfRule type="cellIs" dxfId="154" priority="26" operator="equal">
      <formula>$E$59</formula>
    </cfRule>
    <cfRule type="cellIs" dxfId="153" priority="27" operator="equal">
      <formula>$E$58</formula>
    </cfRule>
    <cfRule type="cellIs" dxfId="152" priority="28" operator="equal">
      <formula>$E$57</formula>
    </cfRule>
  </conditionalFormatting>
  <conditionalFormatting sqref="H34 H37">
    <cfRule type="cellIs" dxfId="151" priority="21" operator="equal">
      <formula>$E$58</formula>
    </cfRule>
    <cfRule type="cellIs" dxfId="150" priority="22" operator="equal">
      <formula>$E$57</formula>
    </cfRule>
    <cfRule type="cellIs" dxfId="149" priority="23" operator="equal">
      <formula>$E$56</formula>
    </cfRule>
    <cfRule type="cellIs" dxfId="148" priority="24" operator="equal">
      <formula>$E$55</formula>
    </cfRule>
  </conditionalFormatting>
  <conditionalFormatting sqref="H18:H36">
    <cfRule type="cellIs" dxfId="147" priority="13" operator="equal">
      <formula>$E$59</formula>
    </cfRule>
    <cfRule type="cellIs" dxfId="146" priority="14" operator="equal">
      <formula>$E$58</formula>
    </cfRule>
    <cfRule type="cellIs" dxfId="145" priority="15" operator="equal">
      <formula>$E$57</formula>
    </cfRule>
    <cfRule type="cellIs" dxfId="144" priority="16" operator="equal">
      <formula>$E$56</formula>
    </cfRule>
  </conditionalFormatting>
  <conditionalFormatting sqref="H9:H17">
    <cfRule type="cellIs" dxfId="143" priority="9" operator="equal">
      <formula>$E$59</formula>
    </cfRule>
    <cfRule type="cellIs" dxfId="142" priority="10" operator="equal">
      <formula>$E$58</formula>
    </cfRule>
    <cfRule type="cellIs" dxfId="141" priority="11" operator="equal">
      <formula>$E$57</formula>
    </cfRule>
    <cfRule type="cellIs" dxfId="140" priority="12" operator="equal">
      <formula>$E$56</formula>
    </cfRule>
  </conditionalFormatting>
  <conditionalFormatting sqref="H18:H36">
    <cfRule type="cellIs" dxfId="139" priority="5" operator="equal">
      <formula>$E$59</formula>
    </cfRule>
    <cfRule type="cellIs" dxfId="138" priority="6" operator="equal">
      <formula>$E$58</formula>
    </cfRule>
    <cfRule type="cellIs" dxfId="137" priority="7" operator="equal">
      <formula>$E$57</formula>
    </cfRule>
    <cfRule type="cellIs" dxfId="136" priority="8" operator="equal">
      <formula>$E$56</formula>
    </cfRule>
  </conditionalFormatting>
  <conditionalFormatting sqref="H9:H17">
    <cfRule type="cellIs" dxfId="135" priority="1" operator="equal">
      <formula>$E$59</formula>
    </cfRule>
    <cfRule type="cellIs" dxfId="134" priority="2" operator="equal">
      <formula>$E$58</formula>
    </cfRule>
    <cfRule type="cellIs" dxfId="133" priority="3" operator="equal">
      <formula>$E$57</formula>
    </cfRule>
    <cfRule type="cellIs" dxfId="132" priority="4" operator="equal">
      <formula>$E$56</formula>
    </cfRule>
  </conditionalFormatting>
  <dataValidations count="1">
    <dataValidation type="list" allowBlank="1" showInputMessage="1" showErrorMessage="1" sqref="H9:H36">
      <formula1>$E$55:$E$59</formula1>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16"/>
  <sheetViews>
    <sheetView topLeftCell="D1" workbookViewId="0">
      <selection activeCell="F4" sqref="F4"/>
    </sheetView>
  </sheetViews>
  <sheetFormatPr defaultColWidth="9.109375" defaultRowHeight="14.4"/>
  <cols>
    <col min="1" max="1" width="8.6640625" style="2" customWidth="1"/>
    <col min="2" max="2" width="8.6640625" style="54" customWidth="1"/>
    <col min="3" max="3" width="36.6640625" style="2" customWidth="1"/>
    <col min="4" max="4" width="40.33203125" style="2" customWidth="1"/>
    <col min="5" max="5" width="50.88671875" style="2" customWidth="1"/>
    <col min="6" max="6" width="32.5546875" style="2" customWidth="1"/>
    <col min="7" max="9" width="16.88671875" style="2" customWidth="1"/>
    <col min="10" max="10" width="13.109375" style="2" customWidth="1"/>
    <col min="11" max="16384" width="9.109375" style="2"/>
  </cols>
  <sheetData>
    <row r="1" spans="1:12" ht="18" customHeight="1">
      <c r="A1" s="337" t="s">
        <v>608</v>
      </c>
      <c r="B1" s="337"/>
      <c r="C1" s="337"/>
      <c r="D1" s="337"/>
      <c r="E1" s="337"/>
      <c r="F1" s="337"/>
      <c r="G1" s="337"/>
      <c r="H1" s="140"/>
      <c r="I1" s="140"/>
      <c r="J1" s="3"/>
      <c r="K1" s="15"/>
      <c r="L1" s="15"/>
    </row>
    <row r="2" spans="1:12">
      <c r="A2" s="338"/>
      <c r="B2" s="338"/>
      <c r="C2" s="338"/>
      <c r="D2" s="338"/>
      <c r="E2" s="338"/>
      <c r="F2" s="338"/>
      <c r="G2" s="338"/>
      <c r="H2" s="141"/>
      <c r="I2" s="141"/>
      <c r="J2" s="3"/>
    </row>
    <row r="3" spans="1:12">
      <c r="A3" s="5"/>
      <c r="B3" s="51"/>
      <c r="C3" s="67" t="s">
        <v>29</v>
      </c>
      <c r="D3" s="59" t="s">
        <v>30</v>
      </c>
      <c r="E3" s="67" t="s">
        <v>37</v>
      </c>
      <c r="F3" s="67" t="s">
        <v>44</v>
      </c>
      <c r="G3" s="67" t="s">
        <v>31</v>
      </c>
      <c r="H3" s="7"/>
      <c r="I3" s="7"/>
      <c r="J3" s="16"/>
    </row>
    <row r="4" spans="1:12">
      <c r="A4" s="17"/>
      <c r="B4" s="52"/>
      <c r="C4" s="6">
        <f>COUNTIF(G7:G31, "Passed")</f>
        <v>9</v>
      </c>
      <c r="D4" s="6">
        <f>COUNTIF(G7:G44,"Failed")</f>
        <v>0</v>
      </c>
      <c r="E4" s="6">
        <f>COUNTIF(G7:G69,"Pending")</f>
        <v>0</v>
      </c>
      <c r="F4" s="6">
        <f>COUNTIF(G7:G49,"Not yet test")</f>
        <v>0</v>
      </c>
      <c r="G4" s="4">
        <f>COUNTA(A8:A30)</f>
        <v>9</v>
      </c>
      <c r="H4" s="8"/>
      <c r="I4" s="8"/>
      <c r="J4" s="16"/>
    </row>
    <row r="5" spans="1:12">
      <c r="A5" s="9"/>
      <c r="B5" s="53"/>
      <c r="C5" s="10"/>
      <c r="D5" s="11"/>
      <c r="E5" s="12"/>
      <c r="F5" s="12"/>
      <c r="G5" s="13"/>
      <c r="H5" s="13"/>
      <c r="I5" s="13"/>
      <c r="J5" s="13"/>
    </row>
    <row r="6" spans="1:12">
      <c r="A6" s="62" t="s">
        <v>6</v>
      </c>
      <c r="B6" s="71" t="s">
        <v>39</v>
      </c>
      <c r="C6" s="63" t="s">
        <v>0</v>
      </c>
      <c r="D6" s="63" t="s">
        <v>5</v>
      </c>
      <c r="E6" s="72" t="s">
        <v>4</v>
      </c>
      <c r="F6" s="72" t="s">
        <v>3</v>
      </c>
      <c r="G6" s="63" t="s">
        <v>2</v>
      </c>
      <c r="H6" s="63" t="s">
        <v>38</v>
      </c>
      <c r="I6" s="63" t="s">
        <v>22</v>
      </c>
      <c r="J6" s="63" t="s">
        <v>1</v>
      </c>
    </row>
    <row r="7" spans="1:12">
      <c r="A7" s="73"/>
      <c r="B7" s="74"/>
      <c r="C7" s="64"/>
      <c r="D7" s="64"/>
      <c r="E7" s="64"/>
      <c r="F7" s="64"/>
      <c r="G7" s="64"/>
      <c r="H7" s="64"/>
      <c r="I7" s="64"/>
      <c r="J7" s="64"/>
    </row>
    <row r="8" spans="1:12" ht="39.6">
      <c r="A8" s="19" t="s">
        <v>609</v>
      </c>
      <c r="B8" s="75"/>
      <c r="C8" s="76" t="s">
        <v>610</v>
      </c>
      <c r="D8" s="18" t="s">
        <v>611</v>
      </c>
      <c r="E8" s="76" t="s">
        <v>612</v>
      </c>
      <c r="F8" s="77"/>
      <c r="G8" s="65" t="s">
        <v>29</v>
      </c>
      <c r="H8" s="65"/>
      <c r="I8" s="65"/>
      <c r="J8" s="66"/>
    </row>
    <row r="9" spans="1:12" ht="52.8">
      <c r="A9" s="19" t="s">
        <v>613</v>
      </c>
      <c r="B9" s="75"/>
      <c r="C9" s="76" t="s">
        <v>614</v>
      </c>
      <c r="D9" s="18" t="s">
        <v>615</v>
      </c>
      <c r="E9" s="76" t="s">
        <v>616</v>
      </c>
      <c r="F9" s="77"/>
      <c r="G9" s="65" t="s">
        <v>29</v>
      </c>
      <c r="H9" s="65"/>
      <c r="I9" s="65"/>
      <c r="J9" s="66"/>
    </row>
    <row r="10" spans="1:12" ht="92.4">
      <c r="A10" s="19" t="s">
        <v>617</v>
      </c>
      <c r="B10" s="75"/>
      <c r="C10" s="76" t="s">
        <v>618</v>
      </c>
      <c r="D10" s="18" t="s">
        <v>619</v>
      </c>
      <c r="E10" s="76" t="s">
        <v>620</v>
      </c>
      <c r="F10" s="77"/>
      <c r="G10" s="65" t="s">
        <v>29</v>
      </c>
      <c r="H10" s="65"/>
      <c r="I10" s="65"/>
      <c r="J10" s="66"/>
    </row>
    <row r="11" spans="1:12" ht="92.4">
      <c r="A11" s="19" t="s">
        <v>621</v>
      </c>
      <c r="B11" s="75"/>
      <c r="C11" s="76" t="s">
        <v>622</v>
      </c>
      <c r="D11" s="18" t="s">
        <v>623</v>
      </c>
      <c r="E11" s="76" t="s">
        <v>624</v>
      </c>
      <c r="F11" s="78"/>
      <c r="G11" s="65" t="s">
        <v>29</v>
      </c>
      <c r="H11" s="78"/>
      <c r="I11" s="78"/>
      <c r="J11" s="78"/>
    </row>
    <row r="12" spans="1:12" ht="79.2">
      <c r="A12" s="19" t="s">
        <v>625</v>
      </c>
      <c r="B12" s="75"/>
      <c r="C12" s="76" t="s">
        <v>626</v>
      </c>
      <c r="D12" s="18" t="s">
        <v>627</v>
      </c>
      <c r="E12" s="76" t="s">
        <v>624</v>
      </c>
      <c r="F12" s="78"/>
      <c r="G12" s="65" t="s">
        <v>29</v>
      </c>
      <c r="H12" s="78"/>
      <c r="I12" s="78"/>
      <c r="J12" s="78"/>
    </row>
    <row r="13" spans="1:12" ht="79.2">
      <c r="A13" s="19" t="s">
        <v>628</v>
      </c>
      <c r="B13" s="75"/>
      <c r="C13" s="76" t="s">
        <v>629</v>
      </c>
      <c r="D13" s="18" t="s">
        <v>630</v>
      </c>
      <c r="E13" s="76" t="s">
        <v>624</v>
      </c>
      <c r="F13" s="78"/>
      <c r="G13" s="65" t="s">
        <v>29</v>
      </c>
      <c r="H13" s="78"/>
      <c r="I13" s="78"/>
      <c r="J13" s="78"/>
    </row>
    <row r="14" spans="1:12" ht="79.2">
      <c r="A14" s="19" t="s">
        <v>631</v>
      </c>
      <c r="B14" s="75"/>
      <c r="C14" s="76" t="s">
        <v>632</v>
      </c>
      <c r="D14" s="18" t="s">
        <v>633</v>
      </c>
      <c r="E14" s="76" t="s">
        <v>624</v>
      </c>
      <c r="F14" s="78"/>
      <c r="G14" s="65" t="s">
        <v>29</v>
      </c>
      <c r="H14" s="78"/>
      <c r="I14" s="78"/>
      <c r="J14" s="78"/>
    </row>
    <row r="15" spans="1:12" ht="66">
      <c r="A15" s="19" t="s">
        <v>634</v>
      </c>
      <c r="B15" s="75"/>
      <c r="C15" s="76" t="s">
        <v>635</v>
      </c>
      <c r="D15" s="18" t="s">
        <v>636</v>
      </c>
      <c r="E15" s="76" t="s">
        <v>637</v>
      </c>
      <c r="F15" s="78"/>
      <c r="G15" s="65" t="s">
        <v>29</v>
      </c>
      <c r="H15" s="78"/>
      <c r="I15" s="78"/>
      <c r="J15" s="78"/>
    </row>
    <row r="16" spans="1:12" ht="66">
      <c r="A16" s="19" t="s">
        <v>638</v>
      </c>
      <c r="B16" s="75"/>
      <c r="C16" s="76" t="s">
        <v>639</v>
      </c>
      <c r="D16" s="18" t="s">
        <v>640</v>
      </c>
      <c r="E16" s="76" t="s">
        <v>641</v>
      </c>
      <c r="F16" s="78"/>
      <c r="G16" s="65" t="s">
        <v>29</v>
      </c>
      <c r="H16" s="78"/>
      <c r="I16" s="78"/>
      <c r="J16" s="78"/>
    </row>
  </sheetData>
  <mergeCells count="2">
    <mergeCell ref="A1:G1"/>
    <mergeCell ref="A2:G2"/>
  </mergeCells>
  <conditionalFormatting sqref="F8:F10">
    <cfRule type="expression" dxfId="131" priority="5" stopIfTrue="1">
      <formula>#REF!="Closed"</formula>
    </cfRule>
  </conditionalFormatting>
  <conditionalFormatting sqref="G17:I1048576 G1:I2 H3:I10 G5:G16">
    <cfRule type="cellIs" dxfId="130" priority="2" operator="equal">
      <formula>"pending"</formula>
    </cfRule>
    <cfRule type="cellIs" dxfId="129" priority="3" operator="equal">
      <formula>"failed"</formula>
    </cfRule>
    <cfRule type="cellIs" dxfId="128" priority="4" operator="equal">
      <formula>"passed"</formula>
    </cfRule>
  </conditionalFormatting>
  <conditionalFormatting sqref="F10">
    <cfRule type="expression" dxfId="127" priority="1" stopIfTrue="1">
      <formula>#REF!="Closed"</formula>
    </cfRule>
  </conditionalFormatting>
  <dataValidations count="1">
    <dataValidation type="list" allowBlank="1" showInputMessage="1" showErrorMessage="1" sqref="G8:G16">
      <formula1>"Passed,Failed,Not Yet Test, Pending"</formula1>
    </dataValidation>
  </dataValidations>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19</vt:i4>
      </vt:variant>
      <vt:variant>
        <vt:lpstr>Named Ranges</vt:lpstr>
      </vt:variant>
      <vt:variant>
        <vt:i4>1</vt:i4>
      </vt:variant>
    </vt:vector>
  </HeadingPairs>
  <TitlesOfParts>
    <vt:vector size="20" baseType="lpstr">
      <vt:lpstr>Cover</vt:lpstr>
      <vt:lpstr>Report</vt:lpstr>
      <vt:lpstr>Deal Type (ISR)</vt:lpstr>
      <vt:lpstr>Restrict Solomon Interface</vt:lpstr>
      <vt:lpstr>Import Cut-off</vt:lpstr>
      <vt:lpstr>Import_Template</vt:lpstr>
      <vt:lpstr>BM Approve Cut-off</vt:lpstr>
      <vt:lpstr>ACR Approve Cut-off</vt:lpstr>
      <vt:lpstr>Export Mass File</vt:lpstr>
      <vt:lpstr>AuditReport for BM</vt:lpstr>
      <vt:lpstr>AuditReport for ACR</vt:lpstr>
      <vt:lpstr>Template Audit Trail Report</vt:lpstr>
      <vt:lpstr>Reject Claim before FAD</vt:lpstr>
      <vt:lpstr>Template Reject Claim Report</vt:lpstr>
      <vt:lpstr>After Cutover</vt:lpstr>
      <vt:lpstr>Calculate Remaining</vt:lpstr>
      <vt:lpstr>Stop Deal Validation</vt:lpstr>
      <vt:lpstr>Proceed Claim</vt:lpstr>
      <vt:lpstr>Merge Claim</vt:lpstr>
      <vt:lpstr>Report!_Toc405890813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2016-10-08T05:54:06Z</dcterms:modified>
</cp:coreProperties>
</file>